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ustomProperty6.bin" ContentType="application/vnd.openxmlformats-officedocument.spreadsheetml.customProperty"/>
  <Override PartName="/xl/drawings/drawing3.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ustomProperty7.bin" ContentType="application/vnd.openxmlformats-officedocument.spreadsheetml.customProperty"/>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https://jisc365-my.sharepoint.com/personal/clare_killen_jisc_ac_uk/Documents/DEI/2021 analysis templates/v2/"/>
    </mc:Choice>
  </mc:AlternateContent>
  <xr:revisionPtr revIDLastSave="0" documentId="8_{CFF1F0CF-2DC7-4A88-B6E2-67A07EAA03B2}" xr6:coauthVersionLast="46" xr6:coauthVersionMax="46" xr10:uidLastSave="{00000000-0000-0000-0000-000000000000}"/>
  <bookViews>
    <workbookView xWindow="-108" yWindow="-108" windowWidth="23256" windowHeight="12576" xr2:uid="{CA4ED0C7-E312-3844-9BB4-7E205093B2CE}"/>
  </bookViews>
  <sheets>
    <sheet name="Read me" sheetId="6" r:id="rId1"/>
    <sheet name="Key metrics summary (slide 4)" sheetId="1" r:id="rId2"/>
    <sheet name="Q12 free text (slide 18)" sheetId="9" r:id="rId3"/>
    <sheet name="Q13 free text (slide 19)" sheetId="3" r:id="rId4"/>
    <sheet name="Q15 free text (slide 16)" sheetId="13" r:id="rId5"/>
    <sheet name="Q21 free text (slide 23)" sheetId="14" r:id="rId6"/>
    <sheet name="Overall rating Q14 Q20" sheetId="4" r:id="rId7"/>
    <sheet name="Q4 (slide 12)" sheetId="5" r:id="rId8"/>
    <sheet name="Q8 (slide 14)" sheetId="10" r:id="rId9"/>
    <sheet name="Q11 (slide 15)" sheetId="15" r:id="rId10"/>
    <sheet name="Q17 (slide 21)" sheetId="16" r:id="rId11"/>
    <sheet name="PULSE Q14 Q20" sheetId="18" r:id="rId12"/>
    <sheet name="PULSE Q4" sheetId="21"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 i="21" l="1"/>
  <c r="B19" i="16"/>
  <c r="B20" i="16"/>
  <c r="B21" i="16"/>
  <c r="B22" i="16"/>
  <c r="B23" i="16"/>
  <c r="B18" i="16"/>
  <c r="B20" i="5"/>
  <c r="M4" i="21"/>
  <c r="M5" i="21"/>
  <c r="M6" i="21"/>
  <c r="M7" i="21"/>
  <c r="M8" i="21"/>
  <c r="M3" i="21"/>
  <c r="L4" i="21"/>
  <c r="L5" i="21"/>
  <c r="L6" i="21"/>
  <c r="L7" i="21"/>
  <c r="L8" i="21"/>
  <c r="L3" i="21"/>
  <c r="K8" i="21"/>
  <c r="K4" i="21"/>
  <c r="K5" i="21"/>
  <c r="K6" i="21"/>
  <c r="K7" i="21"/>
  <c r="N30" i="18"/>
  <c r="L28" i="18"/>
  <c r="I32" i="18"/>
  <c r="H30" i="18"/>
  <c r="G31" i="18"/>
  <c r="N5" i="18"/>
  <c r="N3" i="18"/>
  <c r="M3" i="18"/>
  <c r="M5" i="18"/>
  <c r="L5" i="18"/>
  <c r="L3" i="18"/>
  <c r="I7" i="18"/>
  <c r="H5" i="18"/>
  <c r="G3" i="18"/>
  <c r="B14" i="10"/>
  <c r="E10" i="4"/>
  <c r="N28" i="18"/>
  <c r="M30" i="18"/>
  <c r="L29" i="18"/>
  <c r="I29" i="18"/>
  <c r="I36" i="18" s="1"/>
  <c r="I30" i="18"/>
  <c r="I31" i="18"/>
  <c r="I33" i="18"/>
  <c r="I34" i="18"/>
  <c r="I28" i="18"/>
  <c r="H29" i="18"/>
  <c r="H31" i="18"/>
  <c r="M29" i="18" s="1"/>
  <c r="H32" i="18"/>
  <c r="H33" i="18"/>
  <c r="H34" i="18"/>
  <c r="H28" i="18"/>
  <c r="G29" i="18"/>
  <c r="G30" i="18"/>
  <c r="G32" i="18"/>
  <c r="L30" i="18" s="1"/>
  <c r="G33" i="18"/>
  <c r="G34" i="18"/>
  <c r="G28" i="18"/>
  <c r="C36" i="18"/>
  <c r="E36" i="18"/>
  <c r="D36" i="18"/>
  <c r="N29" i="18"/>
  <c r="E11" i="18"/>
  <c r="I5" i="18" s="1"/>
  <c r="D11" i="18"/>
  <c r="C11" i="18"/>
  <c r="G4" i="18" s="1"/>
  <c r="G36" i="18" l="1"/>
  <c r="H36" i="18"/>
  <c r="N36" i="18"/>
  <c r="M28" i="18"/>
  <c r="M36" i="18" s="1"/>
  <c r="L36" i="18"/>
  <c r="G9" i="18"/>
  <c r="G8" i="18"/>
  <c r="G5" i="18"/>
  <c r="G7" i="18"/>
  <c r="G6" i="18"/>
  <c r="L4" i="18" s="1"/>
  <c r="I8" i="18"/>
  <c r="I4" i="18"/>
  <c r="I3" i="18"/>
  <c r="I9" i="18"/>
  <c r="I6" i="18"/>
  <c r="N4" i="18" s="1"/>
  <c r="H9" i="18"/>
  <c r="H8" i="18"/>
  <c r="H3" i="18"/>
  <c r="H7" i="18"/>
  <c r="H4" i="18"/>
  <c r="H6" i="18"/>
  <c r="M4" i="18" s="1"/>
  <c r="D15" i="15"/>
  <c r="C15" i="15"/>
  <c r="B15" i="15"/>
  <c r="D14" i="15"/>
  <c r="C14" i="15"/>
  <c r="B14" i="15"/>
  <c r="D13" i="15"/>
  <c r="C13" i="15"/>
  <c r="B13" i="15"/>
  <c r="N11" i="18" l="1"/>
  <c r="G11" i="18"/>
  <c r="H11" i="18"/>
  <c r="I11" i="18"/>
  <c r="D15" i="10"/>
  <c r="D16" i="10"/>
  <c r="D17" i="10"/>
  <c r="D14" i="10"/>
  <c r="C15" i="10"/>
  <c r="C16" i="10"/>
  <c r="C17" i="10"/>
  <c r="C14" i="10"/>
  <c r="B17" i="10"/>
  <c r="B15" i="10"/>
  <c r="B16" i="10"/>
  <c r="B21" i="5"/>
  <c r="B22" i="5"/>
  <c r="B23" i="5"/>
  <c r="B24" i="5"/>
  <c r="B25" i="5"/>
  <c r="M11" i="18" l="1"/>
  <c r="L11" i="18"/>
  <c r="D16" i="9"/>
  <c r="C16" i="9"/>
  <c r="B16" i="9"/>
  <c r="B16" i="3"/>
  <c r="C26" i="4" l="1"/>
  <c r="C10" i="4"/>
  <c r="E3" i="4" s="1"/>
  <c r="E18" i="4" l="1"/>
  <c r="E24" i="4"/>
  <c r="E19" i="4"/>
  <c r="E21" i="4"/>
  <c r="E22" i="4"/>
  <c r="E23" i="4"/>
  <c r="E4" i="4"/>
  <c r="E5" i="4"/>
  <c r="E6" i="4"/>
  <c r="E7" i="4"/>
  <c r="E8" i="4"/>
  <c r="E2" i="4"/>
  <c r="C16" i="3"/>
  <c r="D16" i="3"/>
  <c r="E20" i="4" l="1"/>
  <c r="E26" i="4" s="1"/>
</calcChain>
</file>

<file path=xl/sharedStrings.xml><?xml version="1.0" encoding="utf-8"?>
<sst xmlns="http://schemas.openxmlformats.org/spreadsheetml/2006/main" count="296" uniqueCount="140">
  <si>
    <t>Percentage</t>
  </si>
  <si>
    <t>Own device support</t>
  </si>
  <si>
    <t>Answers</t>
  </si>
  <si>
    <t>TOTAL COUNT OF EACH THEME</t>
  </si>
  <si>
    <t>Best imaginable</t>
  </si>
  <si>
    <t>Excellent</t>
  </si>
  <si>
    <t>Good</t>
  </si>
  <si>
    <t>Average</t>
  </si>
  <si>
    <t>Poor</t>
  </si>
  <si>
    <t>Awful</t>
  </si>
  <si>
    <t>Worst imaginable</t>
  </si>
  <si>
    <t>TOTAL</t>
  </si>
  <si>
    <t>Q number</t>
  </si>
  <si>
    <t>How to calculate</t>
  </si>
  <si>
    <t>% choose good + excellent + best imaginable</t>
  </si>
  <si>
    <t>Key metrics</t>
  </si>
  <si>
    <t>% choose agree</t>
  </si>
  <si>
    <t>Raw data</t>
  </si>
  <si>
    <t>How to use this file:</t>
  </si>
  <si>
    <t>3. Look at your data in Jisc online surveys and calculate the correct figures for these charts or graphs</t>
  </si>
  <si>
    <t xml:space="preserve"> </t>
  </si>
  <si>
    <t>Theme 2 - new software on course</t>
  </si>
  <si>
    <t>More accessible training and support in use of new digital software</t>
  </si>
  <si>
    <t>Theme 3 - training/teaching in digital software</t>
  </si>
  <si>
    <t>Neutral</t>
  </si>
  <si>
    <t>4. Overwrite our example numbers with your data in this Excel template (these are the where numbers are in red only)</t>
  </si>
  <si>
    <t>2. Open PowerPoint and identify the graph or chart that needs your data</t>
  </si>
  <si>
    <t xml:space="preserve">5. Copy and paste these charts into the PowerPoint template </t>
  </si>
  <si>
    <t>16a</t>
  </si>
  <si>
    <t>Access all support services online</t>
  </si>
  <si>
    <t>Flexibility of when I can study</t>
  </si>
  <si>
    <t>Can easily access all material I need in once place</t>
  </si>
  <si>
    <t>Saves travel time</t>
  </si>
  <si>
    <t>Theme 2 - Flexibility</t>
  </si>
  <si>
    <t>Theme 3 - access to materials</t>
  </si>
  <si>
    <t>The online systems keep crashing!</t>
  </si>
  <si>
    <t>The online learning system won't work with my laptop</t>
  </si>
  <si>
    <t>Theme 1 - social side</t>
  </si>
  <si>
    <t>Theme 2 - contact with staff</t>
  </si>
  <si>
    <t>Theme 3 - issues with IT systems</t>
  </si>
  <si>
    <t>Investment in the digital infrastructure</t>
  </si>
  <si>
    <t>No suitable computer/device</t>
  </si>
  <si>
    <t>No safe, private area to work</t>
  </si>
  <si>
    <t>Poor wifi connection</t>
  </si>
  <si>
    <t>Mobile data costs</t>
  </si>
  <si>
    <t>Access to online platforms/services</t>
  </si>
  <si>
    <t>Need specialist software</t>
  </si>
  <si>
    <t>Yes</t>
  </si>
  <si>
    <t>No</t>
  </si>
  <si>
    <t>% Yes</t>
  </si>
  <si>
    <t xml:space="preserve">Reliable </t>
  </si>
  <si>
    <t>Well-designed</t>
  </si>
  <si>
    <t>Easy to navigate</t>
  </si>
  <si>
    <t>Safe and secure</t>
  </si>
  <si>
    <t>Agree</t>
  </si>
  <si>
    <t xml:space="preserve">Neutral </t>
  </si>
  <si>
    <t>Disagree</t>
  </si>
  <si>
    <t>Library staff</t>
  </si>
  <si>
    <t>IT/e-learning staff</t>
  </si>
  <si>
    <t>Friends and family</t>
  </si>
  <si>
    <t>Online videos and resources</t>
  </si>
  <si>
    <t>I don't need help</t>
  </si>
  <si>
    <t>Chose option</t>
  </si>
  <si>
    <t>Total number of responses to survey</t>
  </si>
  <si>
    <t>% chose option</t>
  </si>
  <si>
    <t>WAVE 1 (JAN 2021)</t>
  </si>
  <si>
    <t>WAVE 2 (MARCH 2021)</t>
  </si>
  <si>
    <t>WAVE 1 (JAN)</t>
  </si>
  <si>
    <t>WAVE 2 (MARCH)</t>
  </si>
  <si>
    <t>Best imaginable, Excellent or Good</t>
  </si>
  <si>
    <t>Poor, Awful or Worst Imaginable</t>
  </si>
  <si>
    <t>When you've been learning online, have any of the following been a problem?</t>
  </si>
  <si>
    <t>This is relevant to slides 17 and 22</t>
  </si>
  <si>
    <t xml:space="preserve">Note this file is applicable to both the HE and FE teaching staff surveys </t>
  </si>
  <si>
    <t>1. Use in conjunction with the teaching staff insights PowerPoint presentation pro forma</t>
  </si>
  <si>
    <t xml:space="preserve">7. Note that we have not provided charts and tables for all the questions in the teaching staff survey, so please feel free to add or delete any charts and tables to ensure you present the results that are most important and relevant to your organisation. </t>
  </si>
  <si>
    <t>8. Lastly note that in the final tabs we have included charts and tables that allow you to compare results from different waves (pulses) of the same survey on the key questions, if this is what you carried out. These can be lifted from these slides and inserted into the teaching staff presentation, where necessary</t>
  </si>
  <si>
    <t>8b</t>
  </si>
  <si>
    <t>Well designed online teaching environment</t>
  </si>
  <si>
    <t>9a</t>
  </si>
  <si>
    <t xml:space="preserve">9b </t>
  </si>
  <si>
    <t>Support teaching online/off-campus</t>
  </si>
  <si>
    <t>Time to explore new digital tools and approaches</t>
  </si>
  <si>
    <t>16d</t>
  </si>
  <si>
    <t xml:space="preserve">18b </t>
  </si>
  <si>
    <t>Support them to teach online</t>
  </si>
  <si>
    <t>Paste chart into slide 4 of the teaching staff presentation slides</t>
  </si>
  <si>
    <t>Quality of online &amp; digital learning that their courses provide</t>
  </si>
  <si>
    <t>12. What aspect of teaching online, if any, has been most positive for you?</t>
  </si>
  <si>
    <t>Paste chart into slide 18 of the teaching staff presentation slides</t>
  </si>
  <si>
    <t>Can work with other teachers at any time online</t>
  </si>
  <si>
    <t>Easy to keep in contact with other members of staff</t>
  </si>
  <si>
    <t>Theme 1 - contact with other members of staff</t>
  </si>
  <si>
    <t>13. What aspect of teaching online, if any, has been most negative for you?</t>
  </si>
  <si>
    <t>Miss colleagues</t>
  </si>
  <si>
    <t>Not being able to speak to other teachers/support staff face to face</t>
  </si>
  <si>
    <t>Lonely working by myself</t>
  </si>
  <si>
    <t>Paste chart into slide 19 of the teaching staff presentation slides</t>
  </si>
  <si>
    <t>Paste chart into slide 16 of the teaching staff presentation slides</t>
  </si>
  <si>
    <t>Ensure all students understand how to use the online digital systems</t>
  </si>
  <si>
    <t>Theme 3 - improve student digital skills</t>
  </si>
  <si>
    <t>21. To help you to teach effectively online, what one thing should we do?</t>
  </si>
  <si>
    <t>Paste chart into slide 23 of the teaching staff presentation slides</t>
  </si>
  <si>
    <t>Would like new software for my teaching - current software out of date</t>
  </si>
  <si>
    <t>Theme 1 - better access to students</t>
  </si>
  <si>
    <t>More 1:1 online meetings with students (no time!)</t>
  </si>
  <si>
    <t>Better digital systems to provide feedback to students</t>
  </si>
  <si>
    <t>Theme 4 - better student feedback software/systems</t>
  </si>
  <si>
    <r>
      <t xml:space="preserve">14. Overall, how would you rate the quality of online and digital learning that your courses provide to students? </t>
    </r>
    <r>
      <rPr>
        <b/>
        <u/>
        <sz val="16"/>
        <color theme="1"/>
        <rFont val="Calibri"/>
        <family val="2"/>
        <scheme val="minor"/>
      </rPr>
      <t>count raw data (not percentage) from Jisc online surveys</t>
    </r>
  </si>
  <si>
    <t>Overall, how would you rate the quality of online and digital learning that your courses provide to students?</t>
  </si>
  <si>
    <t>Paste chart into slide 17 of the teaching staff presentation slides</t>
  </si>
  <si>
    <t>Paste chart into slide 22 of the teaching staff presentation slides</t>
  </si>
  <si>
    <r>
      <t xml:space="preserve">20. Overall, how well do we support you to teach online? </t>
    </r>
    <r>
      <rPr>
        <b/>
        <sz val="16"/>
        <color theme="1"/>
        <rFont val="Calibri"/>
        <family val="2"/>
        <scheme val="minor"/>
      </rPr>
      <t>count raw data (not percentage) from Jisc online surveys</t>
    </r>
  </si>
  <si>
    <t>Overall, how well do we support you to teach online?</t>
  </si>
  <si>
    <t>4. When you've been teaching online, have any of the following been a problem?</t>
  </si>
  <si>
    <t>Paste chart into slide 12 of the teaching staff presentation slides</t>
  </si>
  <si>
    <t>8. How much do you agree that your online teaching environment is:</t>
  </si>
  <si>
    <t>11. How much do you agree that online teaching has:</t>
  </si>
  <si>
    <t>Created technical challenges</t>
  </si>
  <si>
    <t>Added significant new stress to your workload</t>
  </si>
  <si>
    <t>Changed your role as a teacher</t>
  </si>
  <si>
    <t>Teaching colleagues</t>
  </si>
  <si>
    <t>Paste chart into slide 21 of the teaching staff presentation slides</t>
  </si>
  <si>
    <t>Paste chart into slide 15 of the teaching staff presentation slides</t>
  </si>
  <si>
    <t>Paste chart into slide 14 of the teaching staff presentation slides</t>
  </si>
  <si>
    <r>
      <t xml:space="preserve">14. Overall, how would you rate the quality of online and digital learning that your courses provide to students? </t>
    </r>
    <r>
      <rPr>
        <b/>
        <u/>
        <sz val="14"/>
        <color theme="1"/>
        <rFont val="Calibri"/>
        <family val="2"/>
        <scheme val="minor"/>
      </rPr>
      <t>count raw data (not percentage) from Jisc online surveys</t>
    </r>
  </si>
  <si>
    <r>
      <t xml:space="preserve">20. Overall, how well do we support you to teach online? </t>
    </r>
    <r>
      <rPr>
        <b/>
        <sz val="14"/>
        <color theme="1"/>
        <rFont val="Calibri"/>
        <family val="2"/>
        <scheme val="minor"/>
      </rPr>
      <t>count raw data (not percentage) from Jisc online surveys</t>
    </r>
  </si>
  <si>
    <t xml:space="preserve">Overall, how well do we support you to teach online? </t>
  </si>
  <si>
    <t>WAVE 3 (SURVEY CLOSE - JULY 2021)</t>
  </si>
  <si>
    <t>WAVE 3 (JULY)</t>
  </si>
  <si>
    <r>
      <t xml:space="preserve">4. When you've been teaching online, have any of the following been a problem? </t>
    </r>
    <r>
      <rPr>
        <b/>
        <u/>
        <sz val="12"/>
        <color theme="1"/>
        <rFont val="Calibri"/>
        <family val="2"/>
        <scheme val="minor"/>
      </rPr>
      <t>count raw data (not percentage) from Jisc online surveys</t>
    </r>
  </si>
  <si>
    <t>17. Where do you go for help if you have difficulties with teaching online? (Tick all that apply)</t>
  </si>
  <si>
    <t>Provide free laptops for students in need</t>
  </si>
  <si>
    <t>Theme 1 - accessibility of hardware</t>
  </si>
  <si>
    <t>All students need laptops for use at home that can easily interface with college systems</t>
  </si>
  <si>
    <t>Theme 2 - better digital infrastructure</t>
  </si>
  <si>
    <t>6. Note we have created an additional Excel spreadsheet and PowerPoint slides that allow you to compare the teaching staff results with the student, professional services staff and researcher survey results on the same questions (called 'charts comparing across surveys'). These can be lifted from these slides and inserted into this teaching staff presentation, where necessary</t>
  </si>
  <si>
    <t>Access online systems/services anywhere</t>
  </si>
  <si>
    <t>15. To improve the quality of online and digital learning for students... what one thing should we do?</t>
  </si>
  <si>
    <t>This file was created in January 2021 by Jisc to allow organisations to present their Jisc teaching staff digital experience insights data within the PowerPoint presentation pro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</si>
</sst>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i/>
      <sz val="12"/>
      <color rgb="FFFF0000"/>
      <name val="Calibri"/>
      <family val="2"/>
      <scheme val="minor"/>
    </font>
    <font>
      <b/>
      <u/>
      <sz val="14"/>
      <color theme="1"/>
      <name val="Calibri"/>
      <family val="2"/>
      <scheme val="minor"/>
    </font>
    <font>
      <i/>
      <sz val="12"/>
      <color rgb="FFC00000"/>
      <name val="Calibri"/>
      <family val="2"/>
      <scheme val="minor"/>
    </font>
    <font>
      <b/>
      <sz val="12"/>
      <color rgb="FFC00000"/>
      <name val="Calibri"/>
      <family val="2"/>
      <scheme val="minor"/>
    </font>
    <font>
      <sz val="12"/>
      <color rgb="FFC00000"/>
      <name val="Calibri"/>
      <family val="2"/>
      <scheme val="minor"/>
    </font>
    <font>
      <sz val="12"/>
      <color theme="1"/>
      <name val="Calibri"/>
      <family val="2"/>
      <scheme val="minor"/>
    </font>
    <font>
      <sz val="16"/>
      <color theme="1"/>
      <name val="Calibri"/>
      <family val="2"/>
      <scheme val="minor"/>
    </font>
    <font>
      <b/>
      <u/>
      <sz val="16"/>
      <color theme="1"/>
      <name val="Calibri"/>
      <family val="2"/>
      <scheme val="minor"/>
    </font>
    <font>
      <b/>
      <sz val="16"/>
      <color theme="1"/>
      <name val="Calibri"/>
      <family val="2"/>
      <scheme val="minor"/>
    </font>
    <font>
      <b/>
      <u/>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9" fontId="10" fillId="0" borderId="0" applyFont="0" applyFill="0" applyBorder="0" applyAlignment="0" applyProtection="0"/>
  </cellStyleXfs>
  <cellXfs count="78">
    <xf numFmtId="0" fontId="0" fillId="0" borderId="0" xfId="0"/>
    <xf numFmtId="9" fontId="0" fillId="0" borderId="0" xfId="0" applyNumberFormat="1"/>
    <xf numFmtId="0" fontId="0" fillId="0" borderId="0" xfId="0" applyAlignment="1">
      <alignment wrapText="1"/>
    </xf>
    <xf numFmtId="0" fontId="0" fillId="0" borderId="0" xfId="0" applyAlignment="1">
      <alignment horizontal="center"/>
    </xf>
    <xf numFmtId="0" fontId="1" fillId="0" borderId="0" xfId="0" applyFont="1" applyAlignment="1">
      <alignment horizontal="right"/>
    </xf>
    <xf numFmtId="0" fontId="1" fillId="0" borderId="0" xfId="0" applyFont="1" applyAlignment="1">
      <alignment horizontal="left" vertical="center" wrapText="1"/>
    </xf>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wrapText="1"/>
    </xf>
    <xf numFmtId="0" fontId="0" fillId="0" borderId="3" xfId="0" applyBorder="1" applyAlignment="1">
      <alignment horizontal="right"/>
    </xf>
    <xf numFmtId="9" fontId="0" fillId="0" borderId="4" xfId="0" applyNumberFormat="1" applyBorder="1"/>
    <xf numFmtId="0" fontId="0" fillId="0" borderId="5" xfId="0" applyBorder="1" applyAlignment="1">
      <alignment horizontal="right"/>
    </xf>
    <xf numFmtId="9" fontId="0" fillId="0" borderId="6" xfId="0" applyNumberFormat="1" applyBorder="1"/>
    <xf numFmtId="0" fontId="1" fillId="0" borderId="1" xfId="0" applyFont="1" applyBorder="1"/>
    <xf numFmtId="0" fontId="1" fillId="0" borderId="2" xfId="0" applyFont="1" applyBorder="1"/>
    <xf numFmtId="0" fontId="0" fillId="0" borderId="3" xfId="0" applyBorder="1"/>
    <xf numFmtId="0" fontId="0" fillId="0" borderId="5" xfId="0" applyBorder="1"/>
    <xf numFmtId="9" fontId="0" fillId="0" borderId="2" xfId="0" applyNumberFormat="1" applyBorder="1"/>
    <xf numFmtId="0" fontId="1" fillId="2" borderId="0" xfId="0" applyFont="1" applyFill="1" applyAlignment="1">
      <alignment wrapText="1"/>
    </xf>
    <xf numFmtId="0" fontId="2" fillId="0" borderId="0" xfId="0" applyFont="1"/>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0" fillId="0" borderId="0" xfId="0" applyFill="1" applyAlignment="1">
      <alignment horizontal="center" vertical="center"/>
    </xf>
    <xf numFmtId="0" fontId="5" fillId="0" borderId="0" xfId="0" applyFont="1" applyAlignment="1">
      <alignment horizontal="center"/>
    </xf>
    <xf numFmtId="0" fontId="0" fillId="0" borderId="0" xfId="0" applyFont="1"/>
    <xf numFmtId="0" fontId="0" fillId="0" borderId="0" xfId="0" applyFont="1" applyAlignment="1">
      <alignment horizontal="center" vertical="center"/>
    </xf>
    <xf numFmtId="0" fontId="0" fillId="0" borderId="3" xfId="0" applyFont="1" applyBorder="1"/>
    <xf numFmtId="0" fontId="0" fillId="0" borderId="0" xfId="0" applyFont="1" applyFill="1" applyAlignment="1">
      <alignment horizontal="center" vertical="center"/>
    </xf>
    <xf numFmtId="0" fontId="6" fillId="0" borderId="0" xfId="0" applyFont="1"/>
    <xf numFmtId="0" fontId="0" fillId="2" borderId="0" xfId="0" applyFill="1"/>
    <xf numFmtId="0" fontId="4" fillId="2" borderId="0" xfId="0" applyFont="1" applyFill="1"/>
    <xf numFmtId="0" fontId="0" fillId="0" borderId="0" xfId="0" applyAlignment="1">
      <alignment horizontal="left"/>
    </xf>
    <xf numFmtId="9" fontId="7" fillId="0" borderId="4" xfId="0" applyNumberFormat="1" applyFont="1" applyBorder="1"/>
    <xf numFmtId="9" fontId="7" fillId="0" borderId="6" xfId="0" applyNumberFormat="1" applyFont="1" applyBorder="1"/>
    <xf numFmtId="0" fontId="8" fillId="0" borderId="0" xfId="0" applyFont="1" applyAlignment="1">
      <alignment horizontal="center" vertical="center" wrapText="1"/>
    </xf>
    <xf numFmtId="0" fontId="7" fillId="0" borderId="0" xfId="0" applyFont="1" applyAlignment="1">
      <alignment horizontal="center"/>
    </xf>
    <xf numFmtId="0" fontId="9" fillId="0" borderId="0" xfId="0" applyFont="1"/>
    <xf numFmtId="0" fontId="9" fillId="0" borderId="0" xfId="0" applyFont="1" applyAlignment="1">
      <alignment wrapText="1"/>
    </xf>
    <xf numFmtId="0" fontId="7" fillId="0" borderId="0" xfId="0" applyFont="1"/>
    <xf numFmtId="0" fontId="0" fillId="0" borderId="0" xfId="0" applyFont="1" applyAlignment="1">
      <alignment horizontal="left"/>
    </xf>
    <xf numFmtId="0" fontId="4" fillId="2" borderId="0" xfId="0" applyFont="1" applyFill="1" applyAlignment="1">
      <alignment horizontal="left"/>
    </xf>
    <xf numFmtId="9" fontId="0" fillId="0" borderId="7" xfId="1" applyFont="1" applyBorder="1"/>
    <xf numFmtId="9" fontId="0" fillId="0" borderId="2" xfId="1" applyFont="1" applyBorder="1"/>
    <xf numFmtId="9" fontId="0" fillId="0" borderId="0" xfId="1" applyFont="1" applyBorder="1"/>
    <xf numFmtId="9" fontId="0" fillId="0" borderId="4" xfId="1" applyFont="1" applyBorder="1"/>
    <xf numFmtId="9" fontId="0" fillId="0" borderId="8" xfId="1" applyFont="1" applyBorder="1"/>
    <xf numFmtId="9" fontId="0" fillId="0" borderId="6" xfId="1" applyFont="1" applyBorder="1"/>
    <xf numFmtId="0" fontId="0" fillId="0" borderId="0" xfId="0" applyBorder="1"/>
    <xf numFmtId="9" fontId="0" fillId="0" borderId="3" xfId="1" applyFont="1" applyBorder="1"/>
    <xf numFmtId="0" fontId="1" fillId="0" borderId="0" xfId="0" applyFont="1" applyBorder="1" applyAlignment="1">
      <alignment wrapText="1"/>
    </xf>
    <xf numFmtId="9" fontId="0" fillId="0" borderId="0" xfId="0" applyNumberFormat="1" applyBorder="1"/>
    <xf numFmtId="0" fontId="0" fillId="0" borderId="3" xfId="0" applyBorder="1" applyAlignment="1">
      <alignment wrapText="1"/>
    </xf>
    <xf numFmtId="0" fontId="0" fillId="3" borderId="0" xfId="0" applyFill="1" applyAlignment="1">
      <alignment wrapText="1"/>
    </xf>
    <xf numFmtId="9" fontId="0" fillId="0" borderId="0" xfId="1" applyFont="1" applyBorder="1" applyAlignment="1">
      <alignment horizontal="right"/>
    </xf>
    <xf numFmtId="9" fontId="0" fillId="0" borderId="4" xfId="1" applyFont="1" applyBorder="1" applyAlignment="1">
      <alignment horizontal="right"/>
    </xf>
    <xf numFmtId="9" fontId="0" fillId="0" borderId="8" xfId="1" applyFont="1" applyBorder="1" applyAlignment="1">
      <alignment horizontal="right"/>
    </xf>
    <xf numFmtId="9" fontId="0" fillId="0" borderId="6" xfId="1" applyFont="1" applyBorder="1" applyAlignment="1">
      <alignment horizontal="right"/>
    </xf>
    <xf numFmtId="0" fontId="1" fillId="0" borderId="0" xfId="0" applyFont="1" applyFill="1" applyBorder="1" applyAlignment="1">
      <alignment horizontal="center" wrapText="1"/>
    </xf>
    <xf numFmtId="0" fontId="0" fillId="0" borderId="0" xfId="0" applyFill="1" applyBorder="1" applyAlignment="1">
      <alignment wrapText="1"/>
    </xf>
    <xf numFmtId="9" fontId="0" fillId="0" borderId="0" xfId="1" applyFont="1" applyFill="1" applyBorder="1" applyAlignment="1">
      <alignment horizontal="right"/>
    </xf>
    <xf numFmtId="9" fontId="0" fillId="0" borderId="0" xfId="0" applyNumberFormat="1" applyFill="1"/>
    <xf numFmtId="0" fontId="0" fillId="0" borderId="0" xfId="0" applyFill="1"/>
    <xf numFmtId="0" fontId="0" fillId="0" borderId="0" xfId="0" applyBorder="1" applyAlignment="1">
      <alignment horizontal="center" wrapText="1"/>
    </xf>
    <xf numFmtId="0" fontId="0" fillId="0" borderId="0" xfId="0" applyFill="1" applyAlignment="1">
      <alignment wrapText="1"/>
    </xf>
    <xf numFmtId="0" fontId="11" fillId="0" borderId="0" xfId="0" applyFont="1" applyAlignment="1">
      <alignment wrapText="1"/>
    </xf>
    <xf numFmtId="0" fontId="13" fillId="0" borderId="2" xfId="0" applyFont="1" applyBorder="1" applyAlignment="1">
      <alignment wrapText="1"/>
    </xf>
    <xf numFmtId="0" fontId="1" fillId="3" borderId="0" xfId="0" applyFont="1" applyFill="1" applyBorder="1" applyAlignment="1">
      <alignment wrapText="1"/>
    </xf>
    <xf numFmtId="0" fontId="1" fillId="3" borderId="4" xfId="0" applyFont="1" applyFill="1" applyBorder="1" applyAlignment="1">
      <alignment wrapText="1"/>
    </xf>
    <xf numFmtId="0" fontId="1" fillId="3" borderId="0" xfId="0" applyFont="1" applyFill="1" applyAlignment="1">
      <alignment wrapText="1"/>
    </xf>
    <xf numFmtId="0" fontId="1" fillId="0" borderId="3" xfId="0" applyFont="1" applyBorder="1" applyAlignment="1">
      <alignment wrapText="1"/>
    </xf>
    <xf numFmtId="0" fontId="1" fillId="0" borderId="0" xfId="0" applyFont="1" applyFill="1" applyBorder="1" applyAlignment="1">
      <alignment wrapText="1"/>
    </xf>
    <xf numFmtId="0" fontId="2" fillId="0" borderId="4" xfId="0" applyFont="1" applyBorder="1" applyAlignment="1">
      <alignment wrapText="1"/>
    </xf>
    <xf numFmtId="0" fontId="4" fillId="0" borderId="7" xfId="0" applyFont="1" applyBorder="1" applyAlignment="1">
      <alignment wrapText="1"/>
    </xf>
    <xf numFmtId="0" fontId="4" fillId="0" borderId="2" xfId="0" applyFont="1" applyBorder="1" applyAlignment="1">
      <alignment wrapText="1"/>
    </xf>
    <xf numFmtId="0" fontId="2" fillId="0" borderId="0" xfId="0" applyFont="1" applyBorder="1" applyAlignment="1">
      <alignment wrapText="1"/>
    </xf>
    <xf numFmtId="0" fontId="0" fillId="0" borderId="0" xfId="0" applyFont="1" applyBorder="1" applyAlignment="1">
      <alignment wrapText="1"/>
    </xf>
    <xf numFmtId="0" fontId="0" fillId="0" borderId="0" xfId="0" applyAlignment="1"/>
  </cellXfs>
  <cellStyles count="2">
    <cellStyle name="Normal" xfId="0" builtinId="0"/>
    <cellStyle name="Percent" xfId="1" builtinId="5"/>
  </cellStyles>
  <dxfs count="0"/>
  <tableStyles count="0" defaultTableStyle="TableStyleMedium2" defaultPivotStyle="PivotStyleLight16"/>
  <colors>
    <mruColors>
      <color rgb="FFDADADA"/>
      <color rgb="FF1E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1"/>
          <c:order val="0"/>
          <c:tx>
            <c:strRef>
              <c:f>'Key metrics summary (slide 4)'!$D$1</c:f>
              <c:strCache>
                <c:ptCount val="1"/>
                <c:pt idx="0">
                  <c:v>Percentage</c:v>
                </c:pt>
              </c:strCache>
            </c:strRef>
          </c:tx>
          <c:spPr>
            <a:ln>
              <a:solidFill>
                <a:schemeClr val="accent2"/>
              </a:solidFill>
            </a:ln>
          </c:spPr>
          <c:marker>
            <c:symbol val="none"/>
          </c:marker>
          <c:dLbls>
            <c:spPr>
              <a:solidFill>
                <a:schemeClr val="accent2">
                  <a:lumMod val="40000"/>
                  <a:lumOff val="60000"/>
                </a:schemeClr>
              </a:solidFill>
              <a:ln>
                <a:noFill/>
              </a:ln>
              <a:effectLst/>
            </c:spPr>
            <c:txPr>
              <a:bodyPr wrap="square" lIns="38100" tIns="19050" rIns="38100" bIns="19050" anchor="ctr">
                <a:spAutoFit/>
              </a:bodyPr>
              <a:lstStyle/>
              <a:p>
                <a:pPr>
                  <a:defRPr sz="16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'Key metrics summary (slide 4)'!$C$2:$C$9</c:f>
              <c:strCache>
                <c:ptCount val="8"/>
                <c:pt idx="0">
                  <c:v>Well designed online teaching environment</c:v>
                </c:pt>
                <c:pt idx="1">
                  <c:v>Own device support</c:v>
                </c:pt>
                <c:pt idx="2">
                  <c:v>Access online systems/services anywhere</c:v>
                </c:pt>
                <c:pt idx="3">
                  <c:v>Quality of online &amp; digital learning that their courses provide</c:v>
                </c:pt>
                <c:pt idx="4">
                  <c:v>Support teaching online/off-campus</c:v>
                </c:pt>
                <c:pt idx="5">
                  <c:v>Time to explore new digital tools and approaches</c:v>
                </c:pt>
                <c:pt idx="6">
                  <c:v>Access all support services online</c:v>
                </c:pt>
                <c:pt idx="7">
                  <c:v>Support them to teach online</c:v>
                </c:pt>
              </c:strCache>
            </c:strRef>
          </c:cat>
          <c:val>
            <c:numRef>
              <c:f>'Key metrics summary (slide 4)'!$D$2:$D$9</c:f>
              <c:numCache>
                <c:formatCode>0%</c:formatCode>
                <c:ptCount val="8"/>
                <c:pt idx="0">
                  <c:v>0.5</c:v>
                </c:pt>
                <c:pt idx="1">
                  <c:v>0.5</c:v>
                </c:pt>
                <c:pt idx="2">
                  <c:v>0.5</c:v>
                </c:pt>
                <c:pt idx="3">
                  <c:v>0.5</c:v>
                </c:pt>
                <c:pt idx="4">
                  <c:v>0.5</c:v>
                </c:pt>
                <c:pt idx="5">
                  <c:v>0.5</c:v>
                </c:pt>
                <c:pt idx="6">
                  <c:v>0.5</c:v>
                </c:pt>
                <c:pt idx="7">
                  <c:v>0.5</c:v>
                </c:pt>
              </c:numCache>
            </c:numRef>
          </c:val>
          <c:extLst>
            <c:ext xmlns:c16="http://schemas.microsoft.com/office/drawing/2014/chart" uri="{C3380CC4-5D6E-409C-BE32-E72D297353CC}">
              <c16:uniqueId val="{00000003-36BF-A442-B2EB-820BFB407F72}"/>
            </c:ext>
          </c:extLst>
        </c:ser>
        <c:dLbls>
          <c:showLegendKey val="0"/>
          <c:showVal val="0"/>
          <c:showCatName val="0"/>
          <c:showSerName val="0"/>
          <c:showPercent val="0"/>
          <c:showBubbleSize val="0"/>
        </c:dLbls>
        <c:axId val="693082816"/>
        <c:axId val="693084512"/>
      </c:radarChart>
      <c:catAx>
        <c:axId val="693082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crossAx val="693084512"/>
        <c:crosses val="autoZero"/>
        <c:auto val="1"/>
        <c:lblAlgn val="ctr"/>
        <c:lblOffset val="100"/>
        <c:noMultiLvlLbl val="0"/>
      </c:catAx>
      <c:valAx>
        <c:axId val="693084512"/>
        <c:scaling>
          <c:orientation val="minMax"/>
          <c:max val="1"/>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693082816"/>
        <c:crosses val="autoZero"/>
        <c:crossBetween val="between"/>
        <c:majorUnit val="0.2"/>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Overall, how would you rate the quality of online and digital learning that your courses provide to students? -</a:t>
            </a:r>
            <a:r>
              <a:rPr lang="en-GB" sz="1600" b="1" baseline="0">
                <a:solidFill>
                  <a:sysClr val="windowText" lastClr="000000"/>
                </a:solidFill>
              </a:rPr>
              <a:t> comparison by wave</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121614501797478E-2"/>
          <c:y val="0.12059942343504616"/>
          <c:w val="0.96594803699695808"/>
          <c:h val="0.762518600320372"/>
        </c:manualLayout>
      </c:layout>
      <c:barChart>
        <c:barDir val="col"/>
        <c:grouping val="clustered"/>
        <c:varyColors val="0"/>
        <c:ser>
          <c:idx val="0"/>
          <c:order val="0"/>
          <c:tx>
            <c:strRef>
              <c:f>'PULSE Q14 Q20'!$G$2</c:f>
              <c:strCache>
                <c:ptCount val="1"/>
                <c:pt idx="0">
                  <c:v>WAVE 1 (JAN)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Q14 Q20'!$F$3:$F$9</c:f>
              <c:strCache>
                <c:ptCount val="7"/>
                <c:pt idx="0">
                  <c:v>Best imaginable</c:v>
                </c:pt>
                <c:pt idx="1">
                  <c:v>Excellent</c:v>
                </c:pt>
                <c:pt idx="2">
                  <c:v>Good</c:v>
                </c:pt>
                <c:pt idx="3">
                  <c:v>Average</c:v>
                </c:pt>
                <c:pt idx="4">
                  <c:v>Poor</c:v>
                </c:pt>
                <c:pt idx="5">
                  <c:v>Awful</c:v>
                </c:pt>
                <c:pt idx="6">
                  <c:v>Worst imaginable</c:v>
                </c:pt>
              </c:strCache>
            </c:strRef>
          </c:cat>
          <c:val>
            <c:numRef>
              <c:f>'PULSE Q14 Q20'!$G$3:$G$9</c:f>
              <c:numCache>
                <c:formatCode>0%</c:formatCode>
                <c:ptCount val="7"/>
                <c:pt idx="0">
                  <c:v>6.097560975609756E-2</c:v>
                </c:pt>
                <c:pt idx="1">
                  <c:v>0.10569105691056911</c:v>
                </c:pt>
                <c:pt idx="2">
                  <c:v>0.36178861788617889</c:v>
                </c:pt>
                <c:pt idx="3">
                  <c:v>0.21951219512195122</c:v>
                </c:pt>
                <c:pt idx="4">
                  <c:v>0.16666666666666666</c:v>
                </c:pt>
                <c:pt idx="5">
                  <c:v>4.878048780487805E-2</c:v>
                </c:pt>
                <c:pt idx="6">
                  <c:v>3.6585365853658534E-2</c:v>
                </c:pt>
              </c:numCache>
            </c:numRef>
          </c:val>
          <c:extLst>
            <c:ext xmlns:c16="http://schemas.microsoft.com/office/drawing/2014/chart" uri="{C3380CC4-5D6E-409C-BE32-E72D297353CC}">
              <c16:uniqueId val="{00000000-28DC-486B-999F-BA52331AFA24}"/>
            </c:ext>
          </c:extLst>
        </c:ser>
        <c:ser>
          <c:idx val="1"/>
          <c:order val="1"/>
          <c:tx>
            <c:strRef>
              <c:f>'PULSE Q14 Q20'!$H$2</c:f>
              <c:strCache>
                <c:ptCount val="1"/>
                <c:pt idx="0">
                  <c:v>WAVE 2 (MARCH)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Q14 Q20'!$F$3:$F$9</c:f>
              <c:strCache>
                <c:ptCount val="7"/>
                <c:pt idx="0">
                  <c:v>Best imaginable</c:v>
                </c:pt>
                <c:pt idx="1">
                  <c:v>Excellent</c:v>
                </c:pt>
                <c:pt idx="2">
                  <c:v>Good</c:v>
                </c:pt>
                <c:pt idx="3">
                  <c:v>Average</c:v>
                </c:pt>
                <c:pt idx="4">
                  <c:v>Poor</c:v>
                </c:pt>
                <c:pt idx="5">
                  <c:v>Awful</c:v>
                </c:pt>
                <c:pt idx="6">
                  <c:v>Worst imaginable</c:v>
                </c:pt>
              </c:strCache>
            </c:strRef>
          </c:cat>
          <c:val>
            <c:numRef>
              <c:f>'PULSE Q14 Q20'!$H$3:$H$9</c:f>
              <c:numCache>
                <c:formatCode>0%</c:formatCode>
                <c:ptCount val="7"/>
                <c:pt idx="0">
                  <c:v>8.4388185654008435E-2</c:v>
                </c:pt>
                <c:pt idx="1">
                  <c:v>0.12658227848101267</c:v>
                </c:pt>
                <c:pt idx="2">
                  <c:v>0.51054852320675104</c:v>
                </c:pt>
                <c:pt idx="3">
                  <c:v>0.12658227848101267</c:v>
                </c:pt>
                <c:pt idx="4">
                  <c:v>8.8607594936708861E-2</c:v>
                </c:pt>
                <c:pt idx="5">
                  <c:v>2.5316455696202531E-2</c:v>
                </c:pt>
                <c:pt idx="6">
                  <c:v>3.7974683544303799E-2</c:v>
                </c:pt>
              </c:numCache>
            </c:numRef>
          </c:val>
          <c:extLst>
            <c:ext xmlns:c16="http://schemas.microsoft.com/office/drawing/2014/chart" uri="{C3380CC4-5D6E-409C-BE32-E72D297353CC}">
              <c16:uniqueId val="{00000001-28DC-486B-999F-BA52331AFA24}"/>
            </c:ext>
          </c:extLst>
        </c:ser>
        <c:ser>
          <c:idx val="2"/>
          <c:order val="2"/>
          <c:tx>
            <c:strRef>
              <c:f>'PULSE Q14 Q20'!$I$2</c:f>
              <c:strCache>
                <c:ptCount val="1"/>
                <c:pt idx="0">
                  <c:v>WAVE 3 (JULY)</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Q14 Q20'!$F$3:$F$9</c:f>
              <c:strCache>
                <c:ptCount val="7"/>
                <c:pt idx="0">
                  <c:v>Best imaginable</c:v>
                </c:pt>
                <c:pt idx="1">
                  <c:v>Excellent</c:v>
                </c:pt>
                <c:pt idx="2">
                  <c:v>Good</c:v>
                </c:pt>
                <c:pt idx="3">
                  <c:v>Average</c:v>
                </c:pt>
                <c:pt idx="4">
                  <c:v>Poor</c:v>
                </c:pt>
                <c:pt idx="5">
                  <c:v>Awful</c:v>
                </c:pt>
                <c:pt idx="6">
                  <c:v>Worst imaginable</c:v>
                </c:pt>
              </c:strCache>
            </c:strRef>
          </c:cat>
          <c:val>
            <c:numRef>
              <c:f>'PULSE Q14 Q20'!$I$3:$I$9</c:f>
              <c:numCache>
                <c:formatCode>0%</c:formatCode>
                <c:ptCount val="7"/>
                <c:pt idx="0">
                  <c:v>0.1</c:v>
                </c:pt>
                <c:pt idx="1">
                  <c:v>0.14000000000000001</c:v>
                </c:pt>
                <c:pt idx="2">
                  <c:v>0.48</c:v>
                </c:pt>
                <c:pt idx="3">
                  <c:v>0.08</c:v>
                </c:pt>
                <c:pt idx="4">
                  <c:v>0.124</c:v>
                </c:pt>
                <c:pt idx="5">
                  <c:v>0.04</c:v>
                </c:pt>
                <c:pt idx="6">
                  <c:v>3.5999999999999997E-2</c:v>
                </c:pt>
              </c:numCache>
            </c:numRef>
          </c:val>
          <c:extLst>
            <c:ext xmlns:c16="http://schemas.microsoft.com/office/drawing/2014/chart" uri="{C3380CC4-5D6E-409C-BE32-E72D297353CC}">
              <c16:uniqueId val="{00000002-28DC-486B-999F-BA52331AFA24}"/>
            </c:ext>
          </c:extLst>
        </c:ser>
        <c:dLbls>
          <c:showLegendKey val="0"/>
          <c:showVal val="0"/>
          <c:showCatName val="0"/>
          <c:showSerName val="0"/>
          <c:showPercent val="0"/>
          <c:showBubbleSize val="0"/>
        </c:dLbls>
        <c:gapWidth val="150"/>
        <c:axId val="1498211696"/>
        <c:axId val="1498209200"/>
      </c:bar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1"/>
        <c:axPos val="l"/>
        <c:numFmt formatCode="0%" sourceLinked="1"/>
        <c:majorTickMark val="none"/>
        <c:minorTickMark val="none"/>
        <c:tickLblPos val="nextTo"/>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Overall, how would you rate the quality of online and digital learning that your courses provide to students? -</a:t>
            </a:r>
            <a:r>
              <a:rPr lang="en-GB" sz="1600" b="1" baseline="0">
                <a:solidFill>
                  <a:sysClr val="windowText" lastClr="000000"/>
                </a:solidFill>
              </a:rPr>
              <a:t> comparison by wave</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'PULSE Q14 Q20'!$L$2</c:f>
              <c:strCache>
                <c:ptCount val="1"/>
                <c:pt idx="0">
                  <c:v>WAVE 1 (JAN)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Q14 Q20'!$K$3:$K$5</c:f>
              <c:strCache>
                <c:ptCount val="3"/>
                <c:pt idx="0">
                  <c:v>Best imaginable, Excellent or Good</c:v>
                </c:pt>
                <c:pt idx="1">
                  <c:v>Average</c:v>
                </c:pt>
                <c:pt idx="2">
                  <c:v>Poor, Awful or Worst Imaginable</c:v>
                </c:pt>
              </c:strCache>
            </c:strRef>
          </c:cat>
          <c:val>
            <c:numRef>
              <c:f>'PULSE Q14 Q20'!$L$3:$L$5</c:f>
              <c:numCache>
                <c:formatCode>0%</c:formatCode>
                <c:ptCount val="3"/>
                <c:pt idx="0">
                  <c:v>0.52845528455284563</c:v>
                </c:pt>
                <c:pt idx="1">
                  <c:v>0.21951219512195122</c:v>
                </c:pt>
                <c:pt idx="2">
                  <c:v>0.25203252032520324</c:v>
                </c:pt>
              </c:numCache>
            </c:numRef>
          </c:val>
          <c:extLst>
            <c:ext xmlns:c16="http://schemas.microsoft.com/office/drawing/2014/chart" uri="{C3380CC4-5D6E-409C-BE32-E72D297353CC}">
              <c16:uniqueId val="{00000000-03BB-4813-9841-28559E89EEBE}"/>
            </c:ext>
          </c:extLst>
        </c:ser>
        <c:ser>
          <c:idx val="1"/>
          <c:order val="1"/>
          <c:tx>
            <c:strRef>
              <c:f>'PULSE Q14 Q20'!$M$2</c:f>
              <c:strCache>
                <c:ptCount val="1"/>
                <c:pt idx="0">
                  <c:v>WAVE 2 (MARCH)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Q14 Q20'!$K$3:$K$5</c:f>
              <c:strCache>
                <c:ptCount val="3"/>
                <c:pt idx="0">
                  <c:v>Best imaginable, Excellent or Good</c:v>
                </c:pt>
                <c:pt idx="1">
                  <c:v>Average</c:v>
                </c:pt>
                <c:pt idx="2">
                  <c:v>Poor, Awful or Worst Imaginable</c:v>
                </c:pt>
              </c:strCache>
            </c:strRef>
          </c:cat>
          <c:val>
            <c:numRef>
              <c:f>'PULSE Q14 Q20'!$M$3:$M$5</c:f>
              <c:numCache>
                <c:formatCode>0%</c:formatCode>
                <c:ptCount val="3"/>
                <c:pt idx="0">
                  <c:v>0.72151898734177211</c:v>
                </c:pt>
                <c:pt idx="1">
                  <c:v>0.12658227848101267</c:v>
                </c:pt>
                <c:pt idx="2">
                  <c:v>0.15189873417721519</c:v>
                </c:pt>
              </c:numCache>
            </c:numRef>
          </c:val>
          <c:extLst>
            <c:ext xmlns:c16="http://schemas.microsoft.com/office/drawing/2014/chart" uri="{C3380CC4-5D6E-409C-BE32-E72D297353CC}">
              <c16:uniqueId val="{00000001-03BB-4813-9841-28559E89EEBE}"/>
            </c:ext>
          </c:extLst>
        </c:ser>
        <c:ser>
          <c:idx val="2"/>
          <c:order val="2"/>
          <c:tx>
            <c:strRef>
              <c:f>'PULSE Q14 Q20'!$N$2</c:f>
              <c:strCache>
                <c:ptCount val="1"/>
                <c:pt idx="0">
                  <c:v>WAVE 3 (JULY)</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Q14 Q20'!$K$3:$K$5</c:f>
              <c:strCache>
                <c:ptCount val="3"/>
                <c:pt idx="0">
                  <c:v>Best imaginable, Excellent or Good</c:v>
                </c:pt>
                <c:pt idx="1">
                  <c:v>Average</c:v>
                </c:pt>
                <c:pt idx="2">
                  <c:v>Poor, Awful or Worst Imaginable</c:v>
                </c:pt>
              </c:strCache>
            </c:strRef>
          </c:cat>
          <c:val>
            <c:numRef>
              <c:f>'PULSE Q14 Q20'!$N$3:$N$5</c:f>
              <c:numCache>
                <c:formatCode>0%</c:formatCode>
                <c:ptCount val="3"/>
                <c:pt idx="0">
                  <c:v>0.72</c:v>
                </c:pt>
                <c:pt idx="1">
                  <c:v>0.08</c:v>
                </c:pt>
                <c:pt idx="2">
                  <c:v>0.2</c:v>
                </c:pt>
              </c:numCache>
            </c:numRef>
          </c:val>
          <c:extLst>
            <c:ext xmlns:c16="http://schemas.microsoft.com/office/drawing/2014/chart" uri="{C3380CC4-5D6E-409C-BE32-E72D297353CC}">
              <c16:uniqueId val="{00000002-03BB-4813-9841-28559E89EEBE}"/>
            </c:ext>
          </c:extLst>
        </c:ser>
        <c:dLbls>
          <c:showLegendKey val="0"/>
          <c:showVal val="0"/>
          <c:showCatName val="0"/>
          <c:showSerName val="0"/>
          <c:showPercent val="0"/>
          <c:showBubbleSize val="0"/>
        </c:dLbls>
        <c:gapWidth val="150"/>
        <c:axId val="1498211696"/>
        <c:axId val="1498209200"/>
      </c:bar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1"/>
        <c:axPos val="l"/>
        <c:numFmt formatCode="0%" sourceLinked="1"/>
        <c:majorTickMark val="none"/>
        <c:minorTickMark val="none"/>
        <c:tickLblPos val="nextTo"/>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Overall, how well do we support you to teach online? -</a:t>
            </a:r>
            <a:r>
              <a:rPr lang="en-GB" sz="1600" b="1" baseline="0">
                <a:solidFill>
                  <a:sysClr val="windowText" lastClr="000000"/>
                </a:solidFill>
              </a:rPr>
              <a:t> comparison by wave</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'PULSE Q14 Q20'!$G$27</c:f>
              <c:strCache>
                <c:ptCount val="1"/>
                <c:pt idx="0">
                  <c:v>WAVE 1 (JAN)</c:v>
                </c:pt>
              </c:strCache>
            </c:strRef>
          </c:tx>
          <c:spPr>
            <a:ln w="28575" cap="rnd">
              <a:solidFill>
                <a:schemeClr val="accent1"/>
              </a:solidFill>
              <a:round/>
            </a:ln>
            <a:effectLst/>
          </c:spPr>
          <c:marker>
            <c:symbol val="none"/>
          </c:marker>
          <c:cat>
            <c:strRef>
              <c:f>'PULSE Q14 Q20'!$F$28:$F$34</c:f>
              <c:strCache>
                <c:ptCount val="7"/>
                <c:pt idx="0">
                  <c:v>Best imaginable</c:v>
                </c:pt>
                <c:pt idx="1">
                  <c:v>Excellent</c:v>
                </c:pt>
                <c:pt idx="2">
                  <c:v>Good</c:v>
                </c:pt>
                <c:pt idx="3">
                  <c:v>Average</c:v>
                </c:pt>
                <c:pt idx="4">
                  <c:v>Poor</c:v>
                </c:pt>
                <c:pt idx="5">
                  <c:v>Awful</c:v>
                </c:pt>
                <c:pt idx="6">
                  <c:v>Worst imaginable</c:v>
                </c:pt>
              </c:strCache>
            </c:strRef>
          </c:cat>
          <c:val>
            <c:numRef>
              <c:f>'PULSE Q14 Q20'!$G$28:$G$34</c:f>
              <c:numCache>
                <c:formatCode>0%</c:formatCode>
                <c:ptCount val="7"/>
                <c:pt idx="0">
                  <c:v>8.3333333333333332E-3</c:v>
                </c:pt>
                <c:pt idx="1">
                  <c:v>0.1</c:v>
                </c:pt>
                <c:pt idx="2">
                  <c:v>0.22916666666666666</c:v>
                </c:pt>
                <c:pt idx="3">
                  <c:v>0.42499999999999999</c:v>
                </c:pt>
                <c:pt idx="4">
                  <c:v>0.13750000000000001</c:v>
                </c:pt>
                <c:pt idx="5">
                  <c:v>9.166666666666666E-2</c:v>
                </c:pt>
                <c:pt idx="6">
                  <c:v>8.3333333333333332E-3</c:v>
                </c:pt>
              </c:numCache>
            </c:numRef>
          </c:val>
          <c:smooth val="0"/>
          <c:extLst>
            <c:ext xmlns:c16="http://schemas.microsoft.com/office/drawing/2014/chart" uri="{C3380CC4-5D6E-409C-BE32-E72D297353CC}">
              <c16:uniqueId val="{00000000-8646-4DBE-9A19-06A270CBB23B}"/>
            </c:ext>
          </c:extLst>
        </c:ser>
        <c:ser>
          <c:idx val="1"/>
          <c:order val="1"/>
          <c:tx>
            <c:strRef>
              <c:f>'PULSE Q14 Q20'!$H$27</c:f>
              <c:strCache>
                <c:ptCount val="1"/>
                <c:pt idx="0">
                  <c:v>WAVE 2 (MARCH)</c:v>
                </c:pt>
              </c:strCache>
            </c:strRef>
          </c:tx>
          <c:spPr>
            <a:ln w="28575" cap="rnd">
              <a:solidFill>
                <a:schemeClr val="accent2"/>
              </a:solidFill>
              <a:round/>
            </a:ln>
            <a:effectLst/>
          </c:spPr>
          <c:marker>
            <c:symbol val="none"/>
          </c:marker>
          <c:cat>
            <c:strRef>
              <c:f>'PULSE Q14 Q20'!$F$28:$F$34</c:f>
              <c:strCache>
                <c:ptCount val="7"/>
                <c:pt idx="0">
                  <c:v>Best imaginable</c:v>
                </c:pt>
                <c:pt idx="1">
                  <c:v>Excellent</c:v>
                </c:pt>
                <c:pt idx="2">
                  <c:v>Good</c:v>
                </c:pt>
                <c:pt idx="3">
                  <c:v>Average</c:v>
                </c:pt>
                <c:pt idx="4">
                  <c:v>Poor</c:v>
                </c:pt>
                <c:pt idx="5">
                  <c:v>Awful</c:v>
                </c:pt>
                <c:pt idx="6">
                  <c:v>Worst imaginable</c:v>
                </c:pt>
              </c:strCache>
            </c:strRef>
          </c:cat>
          <c:val>
            <c:numRef>
              <c:f>'PULSE Q14 Q20'!$H$28:$H$34</c:f>
              <c:numCache>
                <c:formatCode>0%</c:formatCode>
                <c:ptCount val="7"/>
                <c:pt idx="0">
                  <c:v>8.4033613445378148E-3</c:v>
                </c:pt>
                <c:pt idx="1">
                  <c:v>0.12184873949579832</c:v>
                </c:pt>
                <c:pt idx="2">
                  <c:v>0.18907563025210083</c:v>
                </c:pt>
                <c:pt idx="3">
                  <c:v>0.37815126050420167</c:v>
                </c:pt>
                <c:pt idx="4">
                  <c:v>0.13025210084033614</c:v>
                </c:pt>
                <c:pt idx="5">
                  <c:v>0.13445378151260504</c:v>
                </c:pt>
                <c:pt idx="6">
                  <c:v>3.7815126050420166E-2</c:v>
                </c:pt>
              </c:numCache>
            </c:numRef>
          </c:val>
          <c:smooth val="0"/>
          <c:extLst>
            <c:ext xmlns:c16="http://schemas.microsoft.com/office/drawing/2014/chart" uri="{C3380CC4-5D6E-409C-BE32-E72D297353CC}">
              <c16:uniqueId val="{00000001-8646-4DBE-9A19-06A270CBB23B}"/>
            </c:ext>
          </c:extLst>
        </c:ser>
        <c:ser>
          <c:idx val="2"/>
          <c:order val="2"/>
          <c:tx>
            <c:strRef>
              <c:f>'PULSE Q14 Q20'!$I$27</c:f>
              <c:strCache>
                <c:ptCount val="1"/>
                <c:pt idx="0">
                  <c:v>WAVE 3 (JULY)</c:v>
                </c:pt>
              </c:strCache>
            </c:strRef>
          </c:tx>
          <c:spPr>
            <a:ln w="28575" cap="rnd">
              <a:solidFill>
                <a:schemeClr val="accent3"/>
              </a:solidFill>
              <a:round/>
            </a:ln>
            <a:effectLst/>
          </c:spPr>
          <c:marker>
            <c:symbol val="none"/>
          </c:marker>
          <c:cat>
            <c:strRef>
              <c:f>'PULSE Q14 Q20'!$F$28:$F$34</c:f>
              <c:strCache>
                <c:ptCount val="7"/>
                <c:pt idx="0">
                  <c:v>Best imaginable</c:v>
                </c:pt>
                <c:pt idx="1">
                  <c:v>Excellent</c:v>
                </c:pt>
                <c:pt idx="2">
                  <c:v>Good</c:v>
                </c:pt>
                <c:pt idx="3">
                  <c:v>Average</c:v>
                </c:pt>
                <c:pt idx="4">
                  <c:v>Poor</c:v>
                </c:pt>
                <c:pt idx="5">
                  <c:v>Awful</c:v>
                </c:pt>
                <c:pt idx="6">
                  <c:v>Worst imaginable</c:v>
                </c:pt>
              </c:strCache>
            </c:strRef>
          </c:cat>
          <c:val>
            <c:numRef>
              <c:f>'PULSE Q14 Q20'!$I$28:$I$34</c:f>
              <c:numCache>
                <c:formatCode>0%</c:formatCode>
                <c:ptCount val="7"/>
                <c:pt idx="0">
                  <c:v>1.1583011583011582E-2</c:v>
                </c:pt>
                <c:pt idx="1">
                  <c:v>5.7915057915057917E-2</c:v>
                </c:pt>
                <c:pt idx="2">
                  <c:v>0.13513513513513514</c:v>
                </c:pt>
                <c:pt idx="3">
                  <c:v>0.46332046332046334</c:v>
                </c:pt>
                <c:pt idx="4">
                  <c:v>0.15830115830115829</c:v>
                </c:pt>
                <c:pt idx="5">
                  <c:v>0.11583011583011583</c:v>
                </c:pt>
                <c:pt idx="6">
                  <c:v>5.7915057915057917E-2</c:v>
                </c:pt>
              </c:numCache>
            </c:numRef>
          </c:val>
          <c:smooth val="0"/>
          <c:extLst>
            <c:ext xmlns:c16="http://schemas.microsoft.com/office/drawing/2014/chart" uri="{C3380CC4-5D6E-409C-BE32-E72D297353CC}">
              <c16:uniqueId val="{00000002-8646-4DBE-9A19-06A270CBB23B}"/>
            </c:ext>
          </c:extLst>
        </c:ser>
        <c:dLbls>
          <c:showLegendKey val="0"/>
          <c:showVal val="0"/>
          <c:showCatName val="0"/>
          <c:showSerName val="0"/>
          <c:showPercent val="0"/>
          <c:showBubbleSize val="0"/>
        </c:dLbls>
        <c:smooth val="0"/>
        <c:axId val="1498211696"/>
        <c:axId val="1498209200"/>
      </c:line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1600" b="1" i="0" u="none" strike="noStrike" baseline="0">
                <a:effectLst/>
              </a:rPr>
              <a:t>Overall, how well do we support you to teach online? </a:t>
            </a:r>
            <a:r>
              <a:rPr lang="en-GB" sz="1600" b="1">
                <a:solidFill>
                  <a:sysClr val="windowText" lastClr="000000"/>
                </a:solidFill>
              </a:rPr>
              <a:t>-</a:t>
            </a:r>
            <a:r>
              <a:rPr lang="en-GB" sz="1600" b="1" baseline="0">
                <a:solidFill>
                  <a:sysClr val="windowText" lastClr="000000"/>
                </a:solidFill>
              </a:rPr>
              <a:t> comparison by wave</a:t>
            </a:r>
            <a:endParaRPr lang="en-GB" sz="1600" b="1">
              <a:solidFill>
                <a:sysClr val="windowText" lastClr="000000"/>
              </a:solidFill>
            </a:endParaRPr>
          </a:p>
        </c:rich>
      </c:tx>
      <c:layout>
        <c:manualLayout>
          <c:xMode val="edge"/>
          <c:yMode val="edge"/>
          <c:x val="0.13341615280447305"/>
          <c:y val="4.15584500579711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185823851956717E-2"/>
          <c:y val="0.12827285576702238"/>
          <c:w val="0.91981417614804328"/>
          <c:h val="0.69959642081939277"/>
        </c:manualLayout>
      </c:layout>
      <c:lineChart>
        <c:grouping val="standard"/>
        <c:varyColors val="0"/>
        <c:ser>
          <c:idx val="0"/>
          <c:order val="0"/>
          <c:tx>
            <c:strRef>
              <c:f>'PULSE Q14 Q20'!$L$27</c:f>
              <c:strCache>
                <c:ptCount val="1"/>
                <c:pt idx="0">
                  <c:v>WAVE 1 (JAN)</c:v>
                </c:pt>
              </c:strCache>
            </c:strRef>
          </c:tx>
          <c:spPr>
            <a:ln w="28575" cap="rnd">
              <a:solidFill>
                <a:schemeClr val="accent1"/>
              </a:solidFill>
              <a:round/>
            </a:ln>
            <a:effectLst/>
          </c:spPr>
          <c:marker>
            <c:symbol val="none"/>
          </c:marker>
          <c:cat>
            <c:strRef>
              <c:f>'PULSE Q14 Q20'!$K$28:$K$30</c:f>
              <c:strCache>
                <c:ptCount val="3"/>
                <c:pt idx="0">
                  <c:v>Best imaginable, Excellent or Good</c:v>
                </c:pt>
                <c:pt idx="1">
                  <c:v>Average</c:v>
                </c:pt>
                <c:pt idx="2">
                  <c:v>Poor, Awful or Worst Imaginable</c:v>
                </c:pt>
              </c:strCache>
            </c:strRef>
          </c:cat>
          <c:val>
            <c:numRef>
              <c:f>'PULSE Q14 Q20'!$L$28:$L$30</c:f>
              <c:numCache>
                <c:formatCode>0%</c:formatCode>
                <c:ptCount val="3"/>
                <c:pt idx="0">
                  <c:v>0.33750000000000002</c:v>
                </c:pt>
                <c:pt idx="1">
                  <c:v>0.42499999999999999</c:v>
                </c:pt>
                <c:pt idx="2">
                  <c:v>0.23750000000000002</c:v>
                </c:pt>
              </c:numCache>
            </c:numRef>
          </c:val>
          <c:smooth val="0"/>
          <c:extLst>
            <c:ext xmlns:c16="http://schemas.microsoft.com/office/drawing/2014/chart" uri="{C3380CC4-5D6E-409C-BE32-E72D297353CC}">
              <c16:uniqueId val="{00000000-E2B8-4DB8-8C7E-8078469C75A3}"/>
            </c:ext>
          </c:extLst>
        </c:ser>
        <c:ser>
          <c:idx val="1"/>
          <c:order val="1"/>
          <c:tx>
            <c:strRef>
              <c:f>'PULSE Q14 Q20'!$M$27</c:f>
              <c:strCache>
                <c:ptCount val="1"/>
                <c:pt idx="0">
                  <c:v>WAVE 2 (MARCH)</c:v>
                </c:pt>
              </c:strCache>
            </c:strRef>
          </c:tx>
          <c:spPr>
            <a:ln w="28575" cap="rnd">
              <a:solidFill>
                <a:schemeClr val="accent2"/>
              </a:solidFill>
              <a:round/>
            </a:ln>
            <a:effectLst/>
          </c:spPr>
          <c:marker>
            <c:symbol val="none"/>
          </c:marker>
          <c:cat>
            <c:strRef>
              <c:f>'PULSE Q14 Q20'!$K$28:$K$30</c:f>
              <c:strCache>
                <c:ptCount val="3"/>
                <c:pt idx="0">
                  <c:v>Best imaginable, Excellent or Good</c:v>
                </c:pt>
                <c:pt idx="1">
                  <c:v>Average</c:v>
                </c:pt>
                <c:pt idx="2">
                  <c:v>Poor, Awful or Worst Imaginable</c:v>
                </c:pt>
              </c:strCache>
            </c:strRef>
          </c:cat>
          <c:val>
            <c:numRef>
              <c:f>'PULSE Q14 Q20'!$M$28:$M$30</c:f>
              <c:numCache>
                <c:formatCode>0%</c:formatCode>
                <c:ptCount val="3"/>
                <c:pt idx="0">
                  <c:v>0.31932773109243695</c:v>
                </c:pt>
                <c:pt idx="1">
                  <c:v>0.37815126050420167</c:v>
                </c:pt>
                <c:pt idx="2">
                  <c:v>0.30252100840336132</c:v>
                </c:pt>
              </c:numCache>
            </c:numRef>
          </c:val>
          <c:smooth val="0"/>
          <c:extLst>
            <c:ext xmlns:c16="http://schemas.microsoft.com/office/drawing/2014/chart" uri="{C3380CC4-5D6E-409C-BE32-E72D297353CC}">
              <c16:uniqueId val="{00000001-E2B8-4DB8-8C7E-8078469C75A3}"/>
            </c:ext>
          </c:extLst>
        </c:ser>
        <c:ser>
          <c:idx val="2"/>
          <c:order val="2"/>
          <c:tx>
            <c:strRef>
              <c:f>'PULSE Q14 Q20'!$N$27</c:f>
              <c:strCache>
                <c:ptCount val="1"/>
                <c:pt idx="0">
                  <c:v>WAVE 3 (JULY)</c:v>
                </c:pt>
              </c:strCache>
            </c:strRef>
          </c:tx>
          <c:spPr>
            <a:ln w="28575" cap="rnd">
              <a:solidFill>
                <a:schemeClr val="accent3"/>
              </a:solidFill>
              <a:round/>
            </a:ln>
            <a:effectLst/>
          </c:spPr>
          <c:marker>
            <c:symbol val="none"/>
          </c:marker>
          <c:cat>
            <c:strRef>
              <c:f>'PULSE Q14 Q20'!$K$28:$K$30</c:f>
              <c:strCache>
                <c:ptCount val="3"/>
                <c:pt idx="0">
                  <c:v>Best imaginable, Excellent or Good</c:v>
                </c:pt>
                <c:pt idx="1">
                  <c:v>Average</c:v>
                </c:pt>
                <c:pt idx="2">
                  <c:v>Poor, Awful or Worst Imaginable</c:v>
                </c:pt>
              </c:strCache>
            </c:strRef>
          </c:cat>
          <c:val>
            <c:numRef>
              <c:f>'PULSE Q14 Q20'!$N$28:$N$30</c:f>
              <c:numCache>
                <c:formatCode>0%</c:formatCode>
                <c:ptCount val="3"/>
                <c:pt idx="0">
                  <c:v>0.20463320463320464</c:v>
                </c:pt>
                <c:pt idx="1">
                  <c:v>0.46332046332046334</c:v>
                </c:pt>
                <c:pt idx="2">
                  <c:v>0.33204633204633205</c:v>
                </c:pt>
              </c:numCache>
            </c:numRef>
          </c:val>
          <c:smooth val="0"/>
          <c:extLst>
            <c:ext xmlns:c16="http://schemas.microsoft.com/office/drawing/2014/chart" uri="{C3380CC4-5D6E-409C-BE32-E72D297353CC}">
              <c16:uniqueId val="{00000002-E2B8-4DB8-8C7E-8078469C75A3}"/>
            </c:ext>
          </c:extLst>
        </c:ser>
        <c:dLbls>
          <c:showLegendKey val="0"/>
          <c:showVal val="0"/>
          <c:showCatName val="0"/>
          <c:showSerName val="0"/>
          <c:showPercent val="0"/>
          <c:showBubbleSize val="0"/>
        </c:dLbls>
        <c:smooth val="0"/>
        <c:axId val="1498211696"/>
        <c:axId val="1498209200"/>
      </c:line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i="0" baseline="0">
                <a:solidFill>
                  <a:sysClr val="windowText" lastClr="000000"/>
                </a:solidFill>
                <a:effectLst/>
              </a:rPr>
              <a:t>Overall, how well do we support you to teach online? - comparison by wave</a:t>
            </a:r>
            <a:endParaRPr lang="en-GB" sz="16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121614501797478E-2"/>
          <c:y val="0.12059942343504616"/>
          <c:w val="0.96594803699695808"/>
          <c:h val="0.762518600320372"/>
        </c:manualLayout>
      </c:layout>
      <c:barChart>
        <c:barDir val="col"/>
        <c:grouping val="clustered"/>
        <c:varyColors val="0"/>
        <c:ser>
          <c:idx val="0"/>
          <c:order val="0"/>
          <c:tx>
            <c:strRef>
              <c:f>'PULSE Q14 Q20'!$G$27</c:f>
              <c:strCache>
                <c:ptCount val="1"/>
                <c:pt idx="0">
                  <c:v>WAVE 1 (JAN)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Q14 Q20'!$F$28:$F$34</c:f>
              <c:strCache>
                <c:ptCount val="7"/>
                <c:pt idx="0">
                  <c:v>Best imaginable</c:v>
                </c:pt>
                <c:pt idx="1">
                  <c:v>Excellent</c:v>
                </c:pt>
                <c:pt idx="2">
                  <c:v>Good</c:v>
                </c:pt>
                <c:pt idx="3">
                  <c:v>Average</c:v>
                </c:pt>
                <c:pt idx="4">
                  <c:v>Poor</c:v>
                </c:pt>
                <c:pt idx="5">
                  <c:v>Awful</c:v>
                </c:pt>
                <c:pt idx="6">
                  <c:v>Worst imaginable</c:v>
                </c:pt>
              </c:strCache>
            </c:strRef>
          </c:cat>
          <c:val>
            <c:numRef>
              <c:f>'PULSE Q14 Q20'!$G$28:$G$34</c:f>
              <c:numCache>
                <c:formatCode>0%</c:formatCode>
                <c:ptCount val="7"/>
                <c:pt idx="0">
                  <c:v>8.3333333333333332E-3</c:v>
                </c:pt>
                <c:pt idx="1">
                  <c:v>0.1</c:v>
                </c:pt>
                <c:pt idx="2">
                  <c:v>0.22916666666666666</c:v>
                </c:pt>
                <c:pt idx="3">
                  <c:v>0.42499999999999999</c:v>
                </c:pt>
                <c:pt idx="4">
                  <c:v>0.13750000000000001</c:v>
                </c:pt>
                <c:pt idx="5">
                  <c:v>9.166666666666666E-2</c:v>
                </c:pt>
                <c:pt idx="6">
                  <c:v>8.3333333333333332E-3</c:v>
                </c:pt>
              </c:numCache>
            </c:numRef>
          </c:val>
          <c:extLst>
            <c:ext xmlns:c16="http://schemas.microsoft.com/office/drawing/2014/chart" uri="{C3380CC4-5D6E-409C-BE32-E72D297353CC}">
              <c16:uniqueId val="{00000000-0DA8-409F-BAA8-5BEADB123472}"/>
            </c:ext>
          </c:extLst>
        </c:ser>
        <c:ser>
          <c:idx val="1"/>
          <c:order val="1"/>
          <c:tx>
            <c:strRef>
              <c:f>'PULSE Q14 Q20'!$H$27</c:f>
              <c:strCache>
                <c:ptCount val="1"/>
                <c:pt idx="0">
                  <c:v>WAVE 2 (MARCH)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Q14 Q20'!$F$28:$F$34</c:f>
              <c:strCache>
                <c:ptCount val="7"/>
                <c:pt idx="0">
                  <c:v>Best imaginable</c:v>
                </c:pt>
                <c:pt idx="1">
                  <c:v>Excellent</c:v>
                </c:pt>
                <c:pt idx="2">
                  <c:v>Good</c:v>
                </c:pt>
                <c:pt idx="3">
                  <c:v>Average</c:v>
                </c:pt>
                <c:pt idx="4">
                  <c:v>Poor</c:v>
                </c:pt>
                <c:pt idx="5">
                  <c:v>Awful</c:v>
                </c:pt>
                <c:pt idx="6">
                  <c:v>Worst imaginable</c:v>
                </c:pt>
              </c:strCache>
            </c:strRef>
          </c:cat>
          <c:val>
            <c:numRef>
              <c:f>'PULSE Q14 Q20'!$H$28:$H$34</c:f>
              <c:numCache>
                <c:formatCode>0%</c:formatCode>
                <c:ptCount val="7"/>
                <c:pt idx="0">
                  <c:v>8.4033613445378148E-3</c:v>
                </c:pt>
                <c:pt idx="1">
                  <c:v>0.12184873949579832</c:v>
                </c:pt>
                <c:pt idx="2">
                  <c:v>0.18907563025210083</c:v>
                </c:pt>
                <c:pt idx="3">
                  <c:v>0.37815126050420167</c:v>
                </c:pt>
                <c:pt idx="4">
                  <c:v>0.13025210084033614</c:v>
                </c:pt>
                <c:pt idx="5">
                  <c:v>0.13445378151260504</c:v>
                </c:pt>
                <c:pt idx="6">
                  <c:v>3.7815126050420166E-2</c:v>
                </c:pt>
              </c:numCache>
            </c:numRef>
          </c:val>
          <c:extLst>
            <c:ext xmlns:c16="http://schemas.microsoft.com/office/drawing/2014/chart" uri="{C3380CC4-5D6E-409C-BE32-E72D297353CC}">
              <c16:uniqueId val="{00000001-0DA8-409F-BAA8-5BEADB123472}"/>
            </c:ext>
          </c:extLst>
        </c:ser>
        <c:ser>
          <c:idx val="2"/>
          <c:order val="2"/>
          <c:tx>
            <c:strRef>
              <c:f>'PULSE Q14 Q20'!$I$27</c:f>
              <c:strCache>
                <c:ptCount val="1"/>
                <c:pt idx="0">
                  <c:v>WAVE 3 (JULY)</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Q14 Q20'!$F$28:$F$34</c:f>
              <c:strCache>
                <c:ptCount val="7"/>
                <c:pt idx="0">
                  <c:v>Best imaginable</c:v>
                </c:pt>
                <c:pt idx="1">
                  <c:v>Excellent</c:v>
                </c:pt>
                <c:pt idx="2">
                  <c:v>Good</c:v>
                </c:pt>
                <c:pt idx="3">
                  <c:v>Average</c:v>
                </c:pt>
                <c:pt idx="4">
                  <c:v>Poor</c:v>
                </c:pt>
                <c:pt idx="5">
                  <c:v>Awful</c:v>
                </c:pt>
                <c:pt idx="6">
                  <c:v>Worst imaginable</c:v>
                </c:pt>
              </c:strCache>
            </c:strRef>
          </c:cat>
          <c:val>
            <c:numRef>
              <c:f>'PULSE Q14 Q20'!$I$28:$I$34</c:f>
              <c:numCache>
                <c:formatCode>0%</c:formatCode>
                <c:ptCount val="7"/>
                <c:pt idx="0">
                  <c:v>1.1583011583011582E-2</c:v>
                </c:pt>
                <c:pt idx="1">
                  <c:v>5.7915057915057917E-2</c:v>
                </c:pt>
                <c:pt idx="2">
                  <c:v>0.13513513513513514</c:v>
                </c:pt>
                <c:pt idx="3">
                  <c:v>0.46332046332046334</c:v>
                </c:pt>
                <c:pt idx="4">
                  <c:v>0.15830115830115829</c:v>
                </c:pt>
                <c:pt idx="5">
                  <c:v>0.11583011583011583</c:v>
                </c:pt>
                <c:pt idx="6">
                  <c:v>5.7915057915057917E-2</c:v>
                </c:pt>
              </c:numCache>
            </c:numRef>
          </c:val>
          <c:extLst>
            <c:ext xmlns:c16="http://schemas.microsoft.com/office/drawing/2014/chart" uri="{C3380CC4-5D6E-409C-BE32-E72D297353CC}">
              <c16:uniqueId val="{00000002-0DA8-409F-BAA8-5BEADB123472}"/>
            </c:ext>
          </c:extLst>
        </c:ser>
        <c:dLbls>
          <c:showLegendKey val="0"/>
          <c:showVal val="0"/>
          <c:showCatName val="0"/>
          <c:showSerName val="0"/>
          <c:showPercent val="0"/>
          <c:showBubbleSize val="0"/>
        </c:dLbls>
        <c:gapWidth val="150"/>
        <c:axId val="1498211696"/>
        <c:axId val="1498209200"/>
      </c:bar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1"/>
        <c:axPos val="l"/>
        <c:numFmt formatCode="0%" sourceLinked="1"/>
        <c:majorTickMark val="none"/>
        <c:minorTickMark val="none"/>
        <c:tickLblPos val="nextTo"/>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i="0" baseline="0">
                <a:solidFill>
                  <a:sysClr val="windowText" lastClr="000000"/>
                </a:solidFill>
                <a:effectLst/>
              </a:rPr>
              <a:t>Overall, how well do we support you to teach online? - comparison by wave</a:t>
            </a:r>
            <a:endParaRPr lang="en-GB" sz="16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'PULSE Q14 Q20'!$L$27</c:f>
              <c:strCache>
                <c:ptCount val="1"/>
                <c:pt idx="0">
                  <c:v>WAVE 1 (JAN)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Q14 Q20'!$K$28:$K$30</c:f>
              <c:strCache>
                <c:ptCount val="3"/>
                <c:pt idx="0">
                  <c:v>Best imaginable, Excellent or Good</c:v>
                </c:pt>
                <c:pt idx="1">
                  <c:v>Average</c:v>
                </c:pt>
                <c:pt idx="2">
                  <c:v>Poor, Awful or Worst Imaginable</c:v>
                </c:pt>
              </c:strCache>
            </c:strRef>
          </c:cat>
          <c:val>
            <c:numRef>
              <c:f>'PULSE Q14 Q20'!$L$28:$L$30</c:f>
              <c:numCache>
                <c:formatCode>0%</c:formatCode>
                <c:ptCount val="3"/>
                <c:pt idx="0">
                  <c:v>0.33750000000000002</c:v>
                </c:pt>
                <c:pt idx="1">
                  <c:v>0.42499999999999999</c:v>
                </c:pt>
                <c:pt idx="2">
                  <c:v>0.23750000000000002</c:v>
                </c:pt>
              </c:numCache>
            </c:numRef>
          </c:val>
          <c:extLst>
            <c:ext xmlns:c16="http://schemas.microsoft.com/office/drawing/2014/chart" uri="{C3380CC4-5D6E-409C-BE32-E72D297353CC}">
              <c16:uniqueId val="{00000000-7D52-4994-B199-3F46FE7A6705}"/>
            </c:ext>
          </c:extLst>
        </c:ser>
        <c:ser>
          <c:idx val="1"/>
          <c:order val="1"/>
          <c:tx>
            <c:strRef>
              <c:f>'PULSE Q14 Q20'!$M$27</c:f>
              <c:strCache>
                <c:ptCount val="1"/>
                <c:pt idx="0">
                  <c:v>WAVE 2 (MARCH)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Q14 Q20'!$K$28:$K$30</c:f>
              <c:strCache>
                <c:ptCount val="3"/>
                <c:pt idx="0">
                  <c:v>Best imaginable, Excellent or Good</c:v>
                </c:pt>
                <c:pt idx="1">
                  <c:v>Average</c:v>
                </c:pt>
                <c:pt idx="2">
                  <c:v>Poor, Awful or Worst Imaginable</c:v>
                </c:pt>
              </c:strCache>
            </c:strRef>
          </c:cat>
          <c:val>
            <c:numRef>
              <c:f>'PULSE Q14 Q20'!$M$28:$M$30</c:f>
              <c:numCache>
                <c:formatCode>0%</c:formatCode>
                <c:ptCount val="3"/>
                <c:pt idx="0">
                  <c:v>0.31932773109243695</c:v>
                </c:pt>
                <c:pt idx="1">
                  <c:v>0.37815126050420167</c:v>
                </c:pt>
                <c:pt idx="2">
                  <c:v>0.30252100840336132</c:v>
                </c:pt>
              </c:numCache>
            </c:numRef>
          </c:val>
          <c:extLst>
            <c:ext xmlns:c16="http://schemas.microsoft.com/office/drawing/2014/chart" uri="{C3380CC4-5D6E-409C-BE32-E72D297353CC}">
              <c16:uniqueId val="{00000001-7D52-4994-B199-3F46FE7A6705}"/>
            </c:ext>
          </c:extLst>
        </c:ser>
        <c:ser>
          <c:idx val="2"/>
          <c:order val="2"/>
          <c:tx>
            <c:strRef>
              <c:f>'PULSE Q14 Q20'!$N$27</c:f>
              <c:strCache>
                <c:ptCount val="1"/>
                <c:pt idx="0">
                  <c:v>WAVE 3 (JULY)</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Q14 Q20'!$K$28:$K$30</c:f>
              <c:strCache>
                <c:ptCount val="3"/>
                <c:pt idx="0">
                  <c:v>Best imaginable, Excellent or Good</c:v>
                </c:pt>
                <c:pt idx="1">
                  <c:v>Average</c:v>
                </c:pt>
                <c:pt idx="2">
                  <c:v>Poor, Awful or Worst Imaginable</c:v>
                </c:pt>
              </c:strCache>
            </c:strRef>
          </c:cat>
          <c:val>
            <c:numRef>
              <c:f>'PULSE Q14 Q20'!$N$28:$N$30</c:f>
              <c:numCache>
                <c:formatCode>0%</c:formatCode>
                <c:ptCount val="3"/>
                <c:pt idx="0">
                  <c:v>0.20463320463320464</c:v>
                </c:pt>
                <c:pt idx="1">
                  <c:v>0.46332046332046334</c:v>
                </c:pt>
                <c:pt idx="2">
                  <c:v>0.33204633204633205</c:v>
                </c:pt>
              </c:numCache>
            </c:numRef>
          </c:val>
          <c:extLst>
            <c:ext xmlns:c16="http://schemas.microsoft.com/office/drawing/2014/chart" uri="{C3380CC4-5D6E-409C-BE32-E72D297353CC}">
              <c16:uniqueId val="{00000002-7D52-4994-B199-3F46FE7A6705}"/>
            </c:ext>
          </c:extLst>
        </c:ser>
        <c:dLbls>
          <c:showLegendKey val="0"/>
          <c:showVal val="0"/>
          <c:showCatName val="0"/>
          <c:showSerName val="0"/>
          <c:showPercent val="0"/>
          <c:showBubbleSize val="0"/>
        </c:dLbls>
        <c:gapWidth val="150"/>
        <c:axId val="1498211696"/>
        <c:axId val="1498209200"/>
      </c:bar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1"/>
        <c:axPos val="l"/>
        <c:numFmt formatCode="0%" sourceLinked="1"/>
        <c:majorTickMark val="none"/>
        <c:minorTickMark val="none"/>
        <c:tickLblPos val="nextTo"/>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When you've been teaching online, have any of the following been a problem? -</a:t>
            </a:r>
            <a:r>
              <a:rPr lang="en-GB" sz="1600" b="1" baseline="0">
                <a:solidFill>
                  <a:sysClr val="windowText" lastClr="000000"/>
                </a:solidFill>
              </a:rPr>
              <a:t> comparison by wave (% yes)</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'PULSE Q4'!$K$2</c:f>
              <c:strCache>
                <c:ptCount val="1"/>
                <c:pt idx="0">
                  <c:v>WAVE 1 (JAN)</c:v>
                </c:pt>
              </c:strCache>
            </c:strRef>
          </c:tx>
          <c:spPr>
            <a:ln w="28575" cap="rnd">
              <a:solidFill>
                <a:schemeClr val="accent1"/>
              </a:solidFill>
              <a:round/>
            </a:ln>
            <a:effectLst/>
          </c:spPr>
          <c:marker>
            <c:symbol val="none"/>
          </c:marker>
          <c:cat>
            <c:strRef>
              <c:f>'PULSE Q4'!$J$3:$J$8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Q4'!$K$3:$K$8</c:f>
              <c:numCache>
                <c:formatCode>0%</c:formatCode>
                <c:ptCount val="6"/>
                <c:pt idx="0">
                  <c:v>0.15</c:v>
                </c:pt>
                <c:pt idx="1">
                  <c:v>0.11</c:v>
                </c:pt>
                <c:pt idx="2">
                  <c:v>0.17499999999999999</c:v>
                </c:pt>
                <c:pt idx="3">
                  <c:v>0.105</c:v>
                </c:pt>
                <c:pt idx="4">
                  <c:v>0.22</c:v>
                </c:pt>
                <c:pt idx="5">
                  <c:v>0.3</c:v>
                </c:pt>
              </c:numCache>
            </c:numRef>
          </c:val>
          <c:smooth val="0"/>
          <c:extLst>
            <c:ext xmlns:c16="http://schemas.microsoft.com/office/drawing/2014/chart" uri="{C3380CC4-5D6E-409C-BE32-E72D297353CC}">
              <c16:uniqueId val="{00000000-AD30-415C-B96B-5CF61B8AE4DD}"/>
            </c:ext>
          </c:extLst>
        </c:ser>
        <c:ser>
          <c:idx val="1"/>
          <c:order val="1"/>
          <c:tx>
            <c:strRef>
              <c:f>'PULSE Q4'!$L$2</c:f>
              <c:strCache>
                <c:ptCount val="1"/>
                <c:pt idx="0">
                  <c:v>WAVE 2 (MARCH)</c:v>
                </c:pt>
              </c:strCache>
            </c:strRef>
          </c:tx>
          <c:spPr>
            <a:ln w="28575" cap="rnd">
              <a:solidFill>
                <a:schemeClr val="accent2"/>
              </a:solidFill>
              <a:round/>
            </a:ln>
            <a:effectLst/>
          </c:spPr>
          <c:marker>
            <c:symbol val="none"/>
          </c:marker>
          <c:cat>
            <c:strRef>
              <c:f>'PULSE Q4'!$J$3:$J$8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Q4'!$L$3:$L$8</c:f>
              <c:numCache>
                <c:formatCode>0%</c:formatCode>
                <c:ptCount val="6"/>
                <c:pt idx="0">
                  <c:v>0.125</c:v>
                </c:pt>
                <c:pt idx="1">
                  <c:v>9.5238095238095233E-2</c:v>
                </c:pt>
                <c:pt idx="2">
                  <c:v>0.125</c:v>
                </c:pt>
                <c:pt idx="3">
                  <c:v>0.10050251256281408</c:v>
                </c:pt>
                <c:pt idx="4">
                  <c:v>0.21621621621621623</c:v>
                </c:pt>
                <c:pt idx="5">
                  <c:v>0.27027027027027029</c:v>
                </c:pt>
              </c:numCache>
            </c:numRef>
          </c:val>
          <c:smooth val="0"/>
          <c:extLst>
            <c:ext xmlns:c16="http://schemas.microsoft.com/office/drawing/2014/chart" uri="{C3380CC4-5D6E-409C-BE32-E72D297353CC}">
              <c16:uniqueId val="{00000001-AD30-415C-B96B-5CF61B8AE4DD}"/>
            </c:ext>
          </c:extLst>
        </c:ser>
        <c:ser>
          <c:idx val="2"/>
          <c:order val="2"/>
          <c:tx>
            <c:strRef>
              <c:f>'PULSE Q4'!$M$2</c:f>
              <c:strCache>
                <c:ptCount val="1"/>
                <c:pt idx="0">
                  <c:v>WAVE 3 (JULY)</c:v>
                </c:pt>
              </c:strCache>
            </c:strRef>
          </c:tx>
          <c:spPr>
            <a:ln w="28575" cap="rnd">
              <a:solidFill>
                <a:schemeClr val="accent3"/>
              </a:solidFill>
              <a:round/>
            </a:ln>
            <a:effectLst/>
          </c:spPr>
          <c:marker>
            <c:symbol val="none"/>
          </c:marker>
          <c:cat>
            <c:strRef>
              <c:f>'PULSE Q4'!$J$3:$J$8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Q4'!$M$3:$M$8</c:f>
              <c:numCache>
                <c:formatCode>0%</c:formatCode>
                <c:ptCount val="6"/>
                <c:pt idx="0">
                  <c:v>0.1</c:v>
                </c:pt>
                <c:pt idx="1">
                  <c:v>9.5238095238095233E-2</c:v>
                </c:pt>
                <c:pt idx="2">
                  <c:v>0.16666666666666666</c:v>
                </c:pt>
                <c:pt idx="3">
                  <c:v>0.10050251256281408</c:v>
                </c:pt>
                <c:pt idx="4">
                  <c:v>0.15789473684210525</c:v>
                </c:pt>
                <c:pt idx="5">
                  <c:v>0.22222222222222221</c:v>
                </c:pt>
              </c:numCache>
            </c:numRef>
          </c:val>
          <c:smooth val="0"/>
          <c:extLst>
            <c:ext xmlns:c16="http://schemas.microsoft.com/office/drawing/2014/chart" uri="{C3380CC4-5D6E-409C-BE32-E72D297353CC}">
              <c16:uniqueId val="{00000002-AD30-415C-B96B-5CF61B8AE4DD}"/>
            </c:ext>
          </c:extLst>
        </c:ser>
        <c:dLbls>
          <c:showLegendKey val="0"/>
          <c:showVal val="0"/>
          <c:showCatName val="0"/>
          <c:showSerName val="0"/>
          <c:showPercent val="0"/>
          <c:showBubbleSize val="0"/>
        </c:dLbls>
        <c:smooth val="0"/>
        <c:axId val="1498211696"/>
        <c:axId val="1498209200"/>
      </c:line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When you've been teaching online, have any of the following been a problem? -</a:t>
            </a:r>
            <a:r>
              <a:rPr lang="en-GB" sz="1600" b="1" baseline="0">
                <a:solidFill>
                  <a:sysClr val="windowText" lastClr="000000"/>
                </a:solidFill>
              </a:rPr>
              <a:t> comparison by wave (% yes)</a:t>
            </a:r>
            <a:endParaRPr lang="en-GB" sz="1600" b="1">
              <a:solidFill>
                <a:sysClr val="windowText" lastClr="000000"/>
              </a:solidFill>
            </a:endParaRPr>
          </a:p>
        </c:rich>
      </c:tx>
      <c:layout>
        <c:manualLayout>
          <c:xMode val="edge"/>
          <c:yMode val="edge"/>
          <c:x val="0.10211754784516833"/>
          <c:y val="4.538088678540736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121614501797478E-2"/>
          <c:y val="0.12059942343504616"/>
          <c:w val="0.96594803699695808"/>
          <c:h val="0.762518600320372"/>
        </c:manualLayout>
      </c:layout>
      <c:barChart>
        <c:barDir val="col"/>
        <c:grouping val="clustered"/>
        <c:varyColors val="0"/>
        <c:ser>
          <c:idx val="0"/>
          <c:order val="0"/>
          <c:tx>
            <c:strRef>
              <c:f>'PULSE Q4'!$K$2</c:f>
              <c:strCache>
                <c:ptCount val="1"/>
                <c:pt idx="0">
                  <c:v>WAVE 1 (JAN)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Q4'!$J$3:$J$8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Q4'!$K$3:$K$8</c:f>
              <c:numCache>
                <c:formatCode>0%</c:formatCode>
                <c:ptCount val="6"/>
                <c:pt idx="0">
                  <c:v>0.15</c:v>
                </c:pt>
                <c:pt idx="1">
                  <c:v>0.11</c:v>
                </c:pt>
                <c:pt idx="2">
                  <c:v>0.17499999999999999</c:v>
                </c:pt>
                <c:pt idx="3">
                  <c:v>0.105</c:v>
                </c:pt>
                <c:pt idx="4">
                  <c:v>0.22</c:v>
                </c:pt>
                <c:pt idx="5">
                  <c:v>0.3</c:v>
                </c:pt>
              </c:numCache>
            </c:numRef>
          </c:val>
          <c:extLst>
            <c:ext xmlns:c16="http://schemas.microsoft.com/office/drawing/2014/chart" uri="{C3380CC4-5D6E-409C-BE32-E72D297353CC}">
              <c16:uniqueId val="{00000000-C6CD-497F-AA93-DD9DD6E152B6}"/>
            </c:ext>
          </c:extLst>
        </c:ser>
        <c:ser>
          <c:idx val="1"/>
          <c:order val="1"/>
          <c:tx>
            <c:strRef>
              <c:f>'PULSE Q4'!$L$2</c:f>
              <c:strCache>
                <c:ptCount val="1"/>
                <c:pt idx="0">
                  <c:v>WAVE 2 (MARCH)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Q4'!$J$3:$J$8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Q4'!$L$3:$L$8</c:f>
              <c:numCache>
                <c:formatCode>0%</c:formatCode>
                <c:ptCount val="6"/>
                <c:pt idx="0">
                  <c:v>0.125</c:v>
                </c:pt>
                <c:pt idx="1">
                  <c:v>9.5238095238095233E-2</c:v>
                </c:pt>
                <c:pt idx="2">
                  <c:v>0.125</c:v>
                </c:pt>
                <c:pt idx="3">
                  <c:v>0.10050251256281408</c:v>
                </c:pt>
                <c:pt idx="4">
                  <c:v>0.21621621621621623</c:v>
                </c:pt>
                <c:pt idx="5">
                  <c:v>0.27027027027027029</c:v>
                </c:pt>
              </c:numCache>
            </c:numRef>
          </c:val>
          <c:extLst>
            <c:ext xmlns:c16="http://schemas.microsoft.com/office/drawing/2014/chart" uri="{C3380CC4-5D6E-409C-BE32-E72D297353CC}">
              <c16:uniqueId val="{00000001-C6CD-497F-AA93-DD9DD6E152B6}"/>
            </c:ext>
          </c:extLst>
        </c:ser>
        <c:ser>
          <c:idx val="2"/>
          <c:order val="2"/>
          <c:tx>
            <c:strRef>
              <c:f>'PULSE Q4'!$M$2</c:f>
              <c:strCache>
                <c:ptCount val="1"/>
                <c:pt idx="0">
                  <c:v>WAVE 3 (JULY)</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Q4'!$J$3:$J$8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Q4'!$M$3:$M$8</c:f>
              <c:numCache>
                <c:formatCode>0%</c:formatCode>
                <c:ptCount val="6"/>
                <c:pt idx="0">
                  <c:v>0.1</c:v>
                </c:pt>
                <c:pt idx="1">
                  <c:v>9.5238095238095233E-2</c:v>
                </c:pt>
                <c:pt idx="2">
                  <c:v>0.16666666666666666</c:v>
                </c:pt>
                <c:pt idx="3">
                  <c:v>0.10050251256281408</c:v>
                </c:pt>
                <c:pt idx="4">
                  <c:v>0.15789473684210525</c:v>
                </c:pt>
                <c:pt idx="5">
                  <c:v>0.22222222222222221</c:v>
                </c:pt>
              </c:numCache>
            </c:numRef>
          </c:val>
          <c:extLst>
            <c:ext xmlns:c16="http://schemas.microsoft.com/office/drawing/2014/chart" uri="{C3380CC4-5D6E-409C-BE32-E72D297353CC}">
              <c16:uniqueId val="{00000002-C6CD-497F-AA93-DD9DD6E152B6}"/>
            </c:ext>
          </c:extLst>
        </c:ser>
        <c:dLbls>
          <c:showLegendKey val="0"/>
          <c:showVal val="0"/>
          <c:showCatName val="0"/>
          <c:showSerName val="0"/>
          <c:showPercent val="0"/>
          <c:showBubbleSize val="0"/>
        </c:dLbls>
        <c:gapWidth val="150"/>
        <c:axId val="1498211696"/>
        <c:axId val="1498209200"/>
      </c:bar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1"/>
        <c:axPos val="l"/>
        <c:numFmt formatCode="0%" sourceLinked="1"/>
        <c:majorTickMark val="none"/>
        <c:minorTickMark val="none"/>
        <c:tickLblPos val="nextTo"/>
        <c:crossAx val="1498211696"/>
        <c:crosses val="autoZero"/>
        <c:crossBetween val="between"/>
      </c:valAx>
      <c:spPr>
        <a:noFill/>
        <a:ln>
          <a:noFill/>
        </a:ln>
        <a:effectLst/>
      </c:spPr>
    </c:plotArea>
    <c:legend>
      <c:legendPos val="b"/>
      <c:layout>
        <c:manualLayout>
          <c:xMode val="edge"/>
          <c:yMode val="edge"/>
          <c:x val="6.8826693726070809E-2"/>
          <c:y val="0.27606043666391877"/>
          <c:w val="0.50717975867852516"/>
          <c:h val="5.169272097325525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800"/>
              <a:t>Overall, how would you rate the quality of online and digital learning that your courses provide to students?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'Overall rating Q14 Q20'!$E$1</c:f>
              <c:strCache>
                <c:ptCount val="1"/>
                <c:pt idx="0">
                  <c:v>Overall, how would you rate the quality of online and digital learning that your courses provide to students?</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'Overall rating Q14 Q20'!$D$2:$D$8</c:f>
              <c:strCache>
                <c:ptCount val="7"/>
                <c:pt idx="0">
                  <c:v>Best imaginable</c:v>
                </c:pt>
                <c:pt idx="1">
                  <c:v>Excellent</c:v>
                </c:pt>
                <c:pt idx="2">
                  <c:v>Good</c:v>
                </c:pt>
                <c:pt idx="3">
                  <c:v>Average</c:v>
                </c:pt>
                <c:pt idx="4">
                  <c:v>Poor</c:v>
                </c:pt>
                <c:pt idx="5">
                  <c:v>Awful</c:v>
                </c:pt>
                <c:pt idx="6">
                  <c:v>Worst imaginable</c:v>
                </c:pt>
              </c:strCache>
            </c:strRef>
          </c:cat>
          <c:val>
            <c:numRef>
              <c:f>'Overall rating Q14 Q20'!$E$2:$E$8</c:f>
              <c:numCache>
                <c:formatCode>0%</c:formatCode>
                <c:ptCount val="7"/>
                <c:pt idx="0">
                  <c:v>6.097560975609756E-2</c:v>
                </c:pt>
                <c:pt idx="1">
                  <c:v>0.10569105691056911</c:v>
                </c:pt>
                <c:pt idx="2">
                  <c:v>0.36178861788617889</c:v>
                </c:pt>
                <c:pt idx="3">
                  <c:v>0.21951219512195122</c:v>
                </c:pt>
                <c:pt idx="4">
                  <c:v>0.16666666666666666</c:v>
                </c:pt>
                <c:pt idx="5">
                  <c:v>4.878048780487805E-2</c:v>
                </c:pt>
                <c:pt idx="6">
                  <c:v>3.6585365853658534E-2</c:v>
                </c:pt>
              </c:numCache>
            </c:numRef>
          </c:val>
          <c:extLst>
            <c:ext xmlns:c16="http://schemas.microsoft.com/office/drawing/2014/chart" uri="{C3380CC4-5D6E-409C-BE32-E72D297353CC}">
              <c16:uniqueId val="{00000000-51A7-7C4F-AF95-0464450C3237}"/>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Overall, how well do we support you to teach online?</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'Overall rating Q14 Q20'!$E$1</c:f>
              <c:strCache>
                <c:ptCount val="1"/>
                <c:pt idx="0">
                  <c:v>Overall, how would you rate the quality of online and digital learning that your courses provide to students?</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'Overall rating Q14 Q20'!$D$18:$D$24</c:f>
              <c:strCache>
                <c:ptCount val="7"/>
                <c:pt idx="0">
                  <c:v>Best imaginable</c:v>
                </c:pt>
                <c:pt idx="1">
                  <c:v>Excellent</c:v>
                </c:pt>
                <c:pt idx="2">
                  <c:v>Good</c:v>
                </c:pt>
                <c:pt idx="3">
                  <c:v>Average</c:v>
                </c:pt>
                <c:pt idx="4">
                  <c:v>Poor</c:v>
                </c:pt>
                <c:pt idx="5">
                  <c:v>Awful</c:v>
                </c:pt>
                <c:pt idx="6">
                  <c:v>Worst imaginable</c:v>
                </c:pt>
              </c:strCache>
            </c:strRef>
          </c:cat>
          <c:val>
            <c:numRef>
              <c:f>'Overall rating Q14 Q20'!$E$18:$E$24</c:f>
              <c:numCache>
                <c:formatCode>0%</c:formatCode>
                <c:ptCount val="7"/>
                <c:pt idx="0">
                  <c:v>8.3333333333333332E-3</c:v>
                </c:pt>
                <c:pt idx="1">
                  <c:v>0.1</c:v>
                </c:pt>
                <c:pt idx="2">
                  <c:v>0.22916666666666666</c:v>
                </c:pt>
                <c:pt idx="3">
                  <c:v>0.42499999999999999</c:v>
                </c:pt>
                <c:pt idx="4">
                  <c:v>0.13750000000000001</c:v>
                </c:pt>
                <c:pt idx="5">
                  <c:v>9.166666666666666E-2</c:v>
                </c:pt>
                <c:pt idx="6">
                  <c:v>8.3333333333333332E-3</c:v>
                </c:pt>
              </c:numCache>
            </c:numRef>
          </c:val>
          <c:extLst>
            <c:ext xmlns:c16="http://schemas.microsoft.com/office/drawing/2014/chart" uri="{C3380CC4-5D6E-409C-BE32-E72D297353CC}">
              <c16:uniqueId val="{00000000-D5E0-5B4F-A12F-CC0A5325A7C5}"/>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r>
              <a:rPr lang="en-GB" sz="1800" b="1" i="0">
                <a:solidFill>
                  <a:sysClr val="windowText" lastClr="000000"/>
                </a:solidFill>
                <a:effectLst/>
              </a:rPr>
              <a:t>When you've been teaching online, have any of the following been a problem? (% Yes)</a:t>
            </a:r>
          </a:p>
        </c:rich>
      </c:tx>
      <c:layout>
        <c:manualLayout>
          <c:xMode val="edge"/>
          <c:yMode val="edge"/>
          <c:x val="0.12836654389763877"/>
          <c:y val="2.4648101236326839E-2"/>
        </c:manualLayout>
      </c:layout>
      <c:overlay val="0"/>
      <c:spPr>
        <a:noFill/>
        <a:ln>
          <a:noFill/>
        </a:ln>
        <a:effectLst/>
      </c:spPr>
      <c:txPr>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rgbClr val="00B0F0"/>
            </a:soli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'Q4 (slide 12)'!$A$20:$A$25</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'Q4 (slide 12)'!$B$20:$B$25</c:f>
              <c:numCache>
                <c:formatCode>0%</c:formatCode>
                <c:ptCount val="6"/>
                <c:pt idx="0">
                  <c:v>0.15</c:v>
                </c:pt>
                <c:pt idx="1">
                  <c:v>0.11</c:v>
                </c:pt>
                <c:pt idx="2">
                  <c:v>0.17499999999999999</c:v>
                </c:pt>
                <c:pt idx="3">
                  <c:v>0.105</c:v>
                </c:pt>
                <c:pt idx="4">
                  <c:v>0.22</c:v>
                </c:pt>
                <c:pt idx="5">
                  <c:v>0.3</c:v>
                </c:pt>
              </c:numCache>
            </c:numRef>
          </c:val>
          <c:extLst>
            <c:ext xmlns:c16="http://schemas.microsoft.com/office/drawing/2014/chart" uri="{C3380CC4-5D6E-409C-BE32-E72D297353CC}">
              <c16:uniqueId val="{00000000-2CB2-DD41-A524-18C4051CA333}"/>
            </c:ext>
          </c:extLst>
        </c:ser>
        <c:dLbls>
          <c:showLegendKey val="0"/>
          <c:showVal val="0"/>
          <c:showCatName val="0"/>
          <c:showSerName val="0"/>
          <c:showPercent val="0"/>
          <c:showBubbleSize val="0"/>
        </c:dLbls>
        <c:gapWidth val="150"/>
        <c:axId val="648645696"/>
        <c:axId val="648718896"/>
      </c:barChart>
      <c:catAx>
        <c:axId val="64864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8718896"/>
        <c:crosses val="autoZero"/>
        <c:auto val="1"/>
        <c:lblAlgn val="ctr"/>
        <c:lblOffset val="100"/>
        <c:noMultiLvlLbl val="0"/>
      </c:catAx>
      <c:valAx>
        <c:axId val="648718896"/>
        <c:scaling>
          <c:orientation val="minMax"/>
        </c:scaling>
        <c:delete val="1"/>
        <c:axPos val="t"/>
        <c:numFmt formatCode="0%" sourceLinked="1"/>
        <c:majorTickMark val="none"/>
        <c:minorTickMark val="none"/>
        <c:tickLblPos val="nextTo"/>
        <c:crossAx val="64864569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baseline="0">
                <a:solidFill>
                  <a:sysClr val="windowText" lastClr="000000"/>
                </a:solidFill>
              </a:rPr>
              <a:t>How much do you agree that your online teaching environment is:</a:t>
            </a:r>
            <a:endParaRPr lang="en-US" sz="1600" b="1">
              <a:solidFill>
                <a:sysClr val="windowText" lastClr="000000"/>
              </a:solidFill>
            </a:endParaRPr>
          </a:p>
        </c:rich>
      </c:tx>
      <c:layout>
        <c:manualLayout>
          <c:xMode val="edge"/>
          <c:yMode val="edge"/>
          <c:x val="0.18444655878943864"/>
          <c:y val="2.48381122252406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'Q8 (slide 14)'!$B$13</c:f>
              <c:strCache>
                <c:ptCount val="1"/>
                <c:pt idx="0">
                  <c:v>Agree</c:v>
                </c:pt>
              </c:strCache>
            </c:strRef>
          </c:tx>
          <c:spPr>
            <a:solidFill>
              <a:schemeClr val="accent1"/>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'Q8 (slide 14)'!$A$14:$A$17</c:f>
              <c:strCache>
                <c:ptCount val="4"/>
                <c:pt idx="0">
                  <c:v>Reliable </c:v>
                </c:pt>
                <c:pt idx="1">
                  <c:v>Well-designed</c:v>
                </c:pt>
                <c:pt idx="2">
                  <c:v>Easy to navigate</c:v>
                </c:pt>
                <c:pt idx="3">
                  <c:v>Safe and secure</c:v>
                </c:pt>
              </c:strCache>
            </c:strRef>
          </c:cat>
          <c:val>
            <c:numRef>
              <c:f>'Q8 (slide 14)'!$B$14:$B$17</c:f>
              <c:numCache>
                <c:formatCode>0%</c:formatCode>
                <c:ptCount val="4"/>
                <c:pt idx="0">
                  <c:v>0.6</c:v>
                </c:pt>
                <c:pt idx="1">
                  <c:v>0.5</c:v>
                </c:pt>
                <c:pt idx="2">
                  <c:v>0.25</c:v>
                </c:pt>
                <c:pt idx="3">
                  <c:v>0.35</c:v>
                </c:pt>
              </c:numCache>
            </c:numRef>
          </c:val>
          <c:extLst>
            <c:ext xmlns:c16="http://schemas.microsoft.com/office/drawing/2014/chart" uri="{C3380CC4-5D6E-409C-BE32-E72D297353CC}">
              <c16:uniqueId val="{00000000-41B7-49FE-956A-032CC6DE1411}"/>
            </c:ext>
          </c:extLst>
        </c:ser>
        <c:ser>
          <c:idx val="1"/>
          <c:order val="1"/>
          <c:tx>
            <c:strRef>
              <c:f>'Q8 (slide 14)'!$C$13</c:f>
              <c:strCache>
                <c:ptCount val="1"/>
                <c:pt idx="0">
                  <c:v>Neutral</c:v>
                </c:pt>
              </c:strCache>
            </c:strRef>
          </c:tx>
          <c:spPr>
            <a:solidFill>
              <a:schemeClr val="accent2"/>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'Q8 (slide 14)'!$A$14:$A$17</c:f>
              <c:strCache>
                <c:ptCount val="4"/>
                <c:pt idx="0">
                  <c:v>Reliable </c:v>
                </c:pt>
                <c:pt idx="1">
                  <c:v>Well-designed</c:v>
                </c:pt>
                <c:pt idx="2">
                  <c:v>Easy to navigate</c:v>
                </c:pt>
                <c:pt idx="3">
                  <c:v>Safe and secure</c:v>
                </c:pt>
              </c:strCache>
            </c:strRef>
          </c:cat>
          <c:val>
            <c:numRef>
              <c:f>'Q8 (slide 14)'!$C$14:$C$17</c:f>
              <c:numCache>
                <c:formatCode>0%</c:formatCode>
                <c:ptCount val="4"/>
                <c:pt idx="0">
                  <c:v>0.2</c:v>
                </c:pt>
                <c:pt idx="1">
                  <c:v>0.15</c:v>
                </c:pt>
                <c:pt idx="2">
                  <c:v>0.3</c:v>
                </c:pt>
                <c:pt idx="3">
                  <c:v>0.35</c:v>
                </c:pt>
              </c:numCache>
            </c:numRef>
          </c:val>
          <c:extLst>
            <c:ext xmlns:c16="http://schemas.microsoft.com/office/drawing/2014/chart" uri="{C3380CC4-5D6E-409C-BE32-E72D297353CC}">
              <c16:uniqueId val="{00000001-41B7-49FE-956A-032CC6DE1411}"/>
            </c:ext>
          </c:extLst>
        </c:ser>
        <c:ser>
          <c:idx val="2"/>
          <c:order val="2"/>
          <c:tx>
            <c:strRef>
              <c:f>'Q8 (slide 14)'!$D$13</c:f>
              <c:strCache>
                <c:ptCount val="1"/>
                <c:pt idx="0">
                  <c:v>Disagree</c:v>
                </c:pt>
              </c:strCache>
            </c:strRef>
          </c:tx>
          <c:spPr>
            <a:solidFill>
              <a:schemeClr val="accent3"/>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'Q8 (slide 14)'!$A$14:$A$17</c:f>
              <c:strCache>
                <c:ptCount val="4"/>
                <c:pt idx="0">
                  <c:v>Reliable </c:v>
                </c:pt>
                <c:pt idx="1">
                  <c:v>Well-designed</c:v>
                </c:pt>
                <c:pt idx="2">
                  <c:v>Easy to navigate</c:v>
                </c:pt>
                <c:pt idx="3">
                  <c:v>Safe and secure</c:v>
                </c:pt>
              </c:strCache>
            </c:strRef>
          </c:cat>
          <c:val>
            <c:numRef>
              <c:f>'Q8 (slide 14)'!$D$14:$D$17</c:f>
              <c:numCache>
                <c:formatCode>0%</c:formatCode>
                <c:ptCount val="4"/>
                <c:pt idx="0">
                  <c:v>0.2</c:v>
                </c:pt>
                <c:pt idx="1">
                  <c:v>0.35</c:v>
                </c:pt>
                <c:pt idx="2">
                  <c:v>0.45</c:v>
                </c:pt>
                <c:pt idx="3">
                  <c:v>0.3</c:v>
                </c:pt>
              </c:numCache>
            </c:numRef>
          </c:val>
          <c:extLst>
            <c:ext xmlns:c16="http://schemas.microsoft.com/office/drawing/2014/chart" uri="{C3380CC4-5D6E-409C-BE32-E72D297353CC}">
              <c16:uniqueId val="{00000002-41B7-49FE-956A-032CC6DE1411}"/>
            </c:ext>
          </c:extLst>
        </c:ser>
        <c:dLbls>
          <c:showLegendKey val="0"/>
          <c:showVal val="0"/>
          <c:showCatName val="0"/>
          <c:showSerName val="0"/>
          <c:showPercent val="0"/>
          <c:showBubbleSize val="0"/>
        </c:dLbls>
        <c:gapWidth val="150"/>
        <c:overlap val="100"/>
        <c:axId val="1171363967"/>
        <c:axId val="1170765471"/>
      </c:barChart>
      <c:catAx>
        <c:axId val="117136396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1170765471"/>
        <c:crosses val="autoZero"/>
        <c:auto val="1"/>
        <c:lblAlgn val="ctr"/>
        <c:lblOffset val="100"/>
        <c:noMultiLvlLbl val="0"/>
      </c:catAx>
      <c:valAx>
        <c:axId val="1170765471"/>
        <c:scaling>
          <c:orientation val="minMax"/>
          <c:max val="1"/>
        </c:scaling>
        <c:delete val="1"/>
        <c:axPos val="t"/>
        <c:numFmt formatCode="0%" sourceLinked="1"/>
        <c:majorTickMark val="none"/>
        <c:minorTickMark val="none"/>
        <c:tickLblPos val="nextTo"/>
        <c:crossAx val="117136396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i="0" baseline="0">
                <a:solidFill>
                  <a:sysClr val="windowText" lastClr="000000"/>
                </a:solidFill>
                <a:effectLst/>
              </a:rPr>
              <a:t>How much do you agree that online teaching has:</a:t>
            </a:r>
            <a:endParaRPr lang="en-GB" sz="1600">
              <a:solidFill>
                <a:sysClr val="windowText" lastClr="000000"/>
              </a:solidFill>
              <a:effectLst/>
            </a:endParaRPr>
          </a:p>
        </c:rich>
      </c:tx>
      <c:layout>
        <c:manualLayout>
          <c:xMode val="edge"/>
          <c:yMode val="edge"/>
          <c:x val="0.21083298124319827"/>
          <c:y val="3.96870422019030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'Q11 (slide 15)'!$B$12</c:f>
              <c:strCache>
                <c:ptCount val="1"/>
                <c:pt idx="0">
                  <c:v>Agree</c:v>
                </c:pt>
              </c:strCache>
            </c:strRef>
          </c:tx>
          <c:spPr>
            <a:solidFill>
              <a:schemeClr val="accent1"/>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'Q11 (slide 15)'!$A$13:$A$15</c:f>
              <c:strCache>
                <c:ptCount val="3"/>
                <c:pt idx="0">
                  <c:v>Created technical challenges</c:v>
                </c:pt>
                <c:pt idx="1">
                  <c:v>Added significant new stress to your workload</c:v>
                </c:pt>
                <c:pt idx="2">
                  <c:v>Changed your role as a teacher</c:v>
                </c:pt>
              </c:strCache>
            </c:strRef>
          </c:cat>
          <c:val>
            <c:numRef>
              <c:f>'Q11 (slide 15)'!$B$13:$B$15</c:f>
              <c:numCache>
                <c:formatCode>0%</c:formatCode>
                <c:ptCount val="3"/>
                <c:pt idx="0">
                  <c:v>0.3</c:v>
                </c:pt>
                <c:pt idx="1">
                  <c:v>0.6</c:v>
                </c:pt>
                <c:pt idx="2">
                  <c:v>0.4</c:v>
                </c:pt>
              </c:numCache>
            </c:numRef>
          </c:val>
          <c:extLst>
            <c:ext xmlns:c16="http://schemas.microsoft.com/office/drawing/2014/chart" uri="{C3380CC4-5D6E-409C-BE32-E72D297353CC}">
              <c16:uniqueId val="{00000000-1F6B-4388-9FBE-C20184A9CDF4}"/>
            </c:ext>
          </c:extLst>
        </c:ser>
        <c:ser>
          <c:idx val="1"/>
          <c:order val="1"/>
          <c:tx>
            <c:strRef>
              <c:f>'Q11 (slide 15)'!$C$12</c:f>
              <c:strCache>
                <c:ptCount val="1"/>
                <c:pt idx="0">
                  <c:v>Neutral</c:v>
                </c:pt>
              </c:strCache>
            </c:strRef>
          </c:tx>
          <c:spPr>
            <a:solidFill>
              <a:schemeClr val="accent2"/>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'Q11 (slide 15)'!$A$13:$A$15</c:f>
              <c:strCache>
                <c:ptCount val="3"/>
                <c:pt idx="0">
                  <c:v>Created technical challenges</c:v>
                </c:pt>
                <c:pt idx="1">
                  <c:v>Added significant new stress to your workload</c:v>
                </c:pt>
                <c:pt idx="2">
                  <c:v>Changed your role as a teacher</c:v>
                </c:pt>
              </c:strCache>
            </c:strRef>
          </c:cat>
          <c:val>
            <c:numRef>
              <c:f>'Q11 (slide 15)'!$C$13:$C$15</c:f>
              <c:numCache>
                <c:formatCode>0%</c:formatCode>
                <c:ptCount val="3"/>
                <c:pt idx="0">
                  <c:v>0.35</c:v>
                </c:pt>
                <c:pt idx="1">
                  <c:v>0.1</c:v>
                </c:pt>
                <c:pt idx="2">
                  <c:v>0.2</c:v>
                </c:pt>
              </c:numCache>
            </c:numRef>
          </c:val>
          <c:extLst>
            <c:ext xmlns:c16="http://schemas.microsoft.com/office/drawing/2014/chart" uri="{C3380CC4-5D6E-409C-BE32-E72D297353CC}">
              <c16:uniqueId val="{00000001-1F6B-4388-9FBE-C20184A9CDF4}"/>
            </c:ext>
          </c:extLst>
        </c:ser>
        <c:ser>
          <c:idx val="2"/>
          <c:order val="2"/>
          <c:tx>
            <c:strRef>
              <c:f>'Q11 (slide 15)'!$D$12</c:f>
              <c:strCache>
                <c:ptCount val="1"/>
                <c:pt idx="0">
                  <c:v>Disagree</c:v>
                </c:pt>
              </c:strCache>
            </c:strRef>
          </c:tx>
          <c:spPr>
            <a:solidFill>
              <a:schemeClr val="accent3"/>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'Q11 (slide 15)'!$A$13:$A$15</c:f>
              <c:strCache>
                <c:ptCount val="3"/>
                <c:pt idx="0">
                  <c:v>Created technical challenges</c:v>
                </c:pt>
                <c:pt idx="1">
                  <c:v>Added significant new stress to your workload</c:v>
                </c:pt>
                <c:pt idx="2">
                  <c:v>Changed your role as a teacher</c:v>
                </c:pt>
              </c:strCache>
            </c:strRef>
          </c:cat>
          <c:val>
            <c:numRef>
              <c:f>'Q11 (slide 15)'!$D$13:$D$15</c:f>
              <c:numCache>
                <c:formatCode>0%</c:formatCode>
                <c:ptCount val="3"/>
                <c:pt idx="0">
                  <c:v>0.35</c:v>
                </c:pt>
                <c:pt idx="1">
                  <c:v>0.3</c:v>
                </c:pt>
                <c:pt idx="2">
                  <c:v>0.4</c:v>
                </c:pt>
              </c:numCache>
            </c:numRef>
          </c:val>
          <c:extLst>
            <c:ext xmlns:c16="http://schemas.microsoft.com/office/drawing/2014/chart" uri="{C3380CC4-5D6E-409C-BE32-E72D297353CC}">
              <c16:uniqueId val="{00000002-1F6B-4388-9FBE-C20184A9CDF4}"/>
            </c:ext>
          </c:extLst>
        </c:ser>
        <c:dLbls>
          <c:showLegendKey val="0"/>
          <c:showVal val="0"/>
          <c:showCatName val="0"/>
          <c:showSerName val="0"/>
          <c:showPercent val="0"/>
          <c:showBubbleSize val="0"/>
        </c:dLbls>
        <c:gapWidth val="150"/>
        <c:overlap val="100"/>
        <c:axId val="1171363967"/>
        <c:axId val="1170765471"/>
      </c:barChart>
      <c:catAx>
        <c:axId val="117136396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1170765471"/>
        <c:crosses val="autoZero"/>
        <c:auto val="1"/>
        <c:lblAlgn val="ctr"/>
        <c:lblOffset val="100"/>
        <c:noMultiLvlLbl val="0"/>
      </c:catAx>
      <c:valAx>
        <c:axId val="1170765471"/>
        <c:scaling>
          <c:orientation val="minMax"/>
          <c:max val="1"/>
        </c:scaling>
        <c:delete val="1"/>
        <c:axPos val="t"/>
        <c:numFmt formatCode="0%" sourceLinked="1"/>
        <c:majorTickMark val="none"/>
        <c:minorTickMark val="none"/>
        <c:tickLblPos val="nextTo"/>
        <c:crossAx val="117136396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r>
              <a:rPr lang="en-GB" sz="1800" b="1" i="0">
                <a:solidFill>
                  <a:sysClr val="windowText" lastClr="000000"/>
                </a:solidFill>
                <a:effectLst/>
              </a:rPr>
              <a:t>Where do you go for help if you have difficulties with teaching online? (Tick all that apply)</a:t>
            </a:r>
          </a:p>
        </c:rich>
      </c:tx>
      <c:layout>
        <c:manualLayout>
          <c:xMode val="edge"/>
          <c:yMode val="edge"/>
          <c:x val="0.13259618276298582"/>
          <c:y val="2.0237555296096749E-2"/>
        </c:manualLayout>
      </c:layout>
      <c:overlay val="0"/>
      <c:spPr>
        <a:noFill/>
        <a:ln>
          <a:noFill/>
        </a:ln>
        <a:effectLst/>
      </c:spPr>
      <c:txPr>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2"/>
            </a:soli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'Q17 (slide 21)'!$A$18:$A$23</c:f>
              <c:strCache>
                <c:ptCount val="6"/>
                <c:pt idx="0">
                  <c:v>Teaching colleagues</c:v>
                </c:pt>
                <c:pt idx="1">
                  <c:v>Library staff</c:v>
                </c:pt>
                <c:pt idx="2">
                  <c:v>IT/e-learning staff</c:v>
                </c:pt>
                <c:pt idx="3">
                  <c:v>Friends and family</c:v>
                </c:pt>
                <c:pt idx="4">
                  <c:v>Online videos and resources</c:v>
                </c:pt>
                <c:pt idx="5">
                  <c:v>I don't need help</c:v>
                </c:pt>
              </c:strCache>
            </c:strRef>
          </c:cat>
          <c:val>
            <c:numRef>
              <c:f>'Q17 (slide 21)'!$B$18:$B$23</c:f>
              <c:numCache>
                <c:formatCode>0%</c:formatCode>
                <c:ptCount val="6"/>
                <c:pt idx="0">
                  <c:v>0.4</c:v>
                </c:pt>
                <c:pt idx="1">
                  <c:v>0.15</c:v>
                </c:pt>
                <c:pt idx="2">
                  <c:v>0.75</c:v>
                </c:pt>
                <c:pt idx="3">
                  <c:v>7.4999999999999997E-2</c:v>
                </c:pt>
                <c:pt idx="4">
                  <c:v>0.6</c:v>
                </c:pt>
                <c:pt idx="5">
                  <c:v>0.2</c:v>
                </c:pt>
              </c:numCache>
            </c:numRef>
          </c:val>
          <c:extLst>
            <c:ext xmlns:c16="http://schemas.microsoft.com/office/drawing/2014/chart" uri="{C3380CC4-5D6E-409C-BE32-E72D297353CC}">
              <c16:uniqueId val="{00000000-2200-402E-969D-24EE54A99B31}"/>
            </c:ext>
          </c:extLst>
        </c:ser>
        <c:dLbls>
          <c:showLegendKey val="0"/>
          <c:showVal val="0"/>
          <c:showCatName val="0"/>
          <c:showSerName val="0"/>
          <c:showPercent val="0"/>
          <c:showBubbleSize val="0"/>
        </c:dLbls>
        <c:gapWidth val="150"/>
        <c:axId val="648645696"/>
        <c:axId val="648718896"/>
      </c:barChart>
      <c:catAx>
        <c:axId val="64864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8718896"/>
        <c:crosses val="autoZero"/>
        <c:auto val="1"/>
        <c:lblAlgn val="ctr"/>
        <c:lblOffset val="100"/>
        <c:noMultiLvlLbl val="0"/>
      </c:catAx>
      <c:valAx>
        <c:axId val="648718896"/>
        <c:scaling>
          <c:orientation val="minMax"/>
        </c:scaling>
        <c:delete val="1"/>
        <c:axPos val="t"/>
        <c:numFmt formatCode="0%" sourceLinked="1"/>
        <c:majorTickMark val="none"/>
        <c:minorTickMark val="none"/>
        <c:tickLblPos val="nextTo"/>
        <c:crossAx val="64864569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Overall, how would you rate the quality of online and digital learning that your courses provide to students? -</a:t>
            </a:r>
            <a:r>
              <a:rPr lang="en-GB" sz="1600" b="1" baseline="0">
                <a:solidFill>
                  <a:sysClr val="windowText" lastClr="000000"/>
                </a:solidFill>
              </a:rPr>
              <a:t> comparison by wave</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'PULSE Q14 Q20'!$G$2</c:f>
              <c:strCache>
                <c:ptCount val="1"/>
                <c:pt idx="0">
                  <c:v>WAVE 1 (JAN)</c:v>
                </c:pt>
              </c:strCache>
            </c:strRef>
          </c:tx>
          <c:spPr>
            <a:ln w="28575" cap="rnd">
              <a:solidFill>
                <a:schemeClr val="accent1"/>
              </a:solidFill>
              <a:round/>
            </a:ln>
            <a:effectLst/>
          </c:spPr>
          <c:marker>
            <c:symbol val="none"/>
          </c:marker>
          <c:cat>
            <c:strRef>
              <c:f>'PULSE Q14 Q20'!$F$3:$F$9</c:f>
              <c:strCache>
                <c:ptCount val="7"/>
                <c:pt idx="0">
                  <c:v>Best imaginable</c:v>
                </c:pt>
                <c:pt idx="1">
                  <c:v>Excellent</c:v>
                </c:pt>
                <c:pt idx="2">
                  <c:v>Good</c:v>
                </c:pt>
                <c:pt idx="3">
                  <c:v>Average</c:v>
                </c:pt>
                <c:pt idx="4">
                  <c:v>Poor</c:v>
                </c:pt>
                <c:pt idx="5">
                  <c:v>Awful</c:v>
                </c:pt>
                <c:pt idx="6">
                  <c:v>Worst imaginable</c:v>
                </c:pt>
              </c:strCache>
            </c:strRef>
          </c:cat>
          <c:val>
            <c:numRef>
              <c:f>'PULSE Q14 Q20'!$G$3:$G$9</c:f>
              <c:numCache>
                <c:formatCode>0%</c:formatCode>
                <c:ptCount val="7"/>
                <c:pt idx="0">
                  <c:v>6.097560975609756E-2</c:v>
                </c:pt>
                <c:pt idx="1">
                  <c:v>0.10569105691056911</c:v>
                </c:pt>
                <c:pt idx="2">
                  <c:v>0.36178861788617889</c:v>
                </c:pt>
                <c:pt idx="3">
                  <c:v>0.21951219512195122</c:v>
                </c:pt>
                <c:pt idx="4">
                  <c:v>0.16666666666666666</c:v>
                </c:pt>
                <c:pt idx="5">
                  <c:v>4.878048780487805E-2</c:v>
                </c:pt>
                <c:pt idx="6">
                  <c:v>3.6585365853658534E-2</c:v>
                </c:pt>
              </c:numCache>
            </c:numRef>
          </c:val>
          <c:smooth val="0"/>
          <c:extLst>
            <c:ext xmlns:c16="http://schemas.microsoft.com/office/drawing/2014/chart" uri="{C3380CC4-5D6E-409C-BE32-E72D297353CC}">
              <c16:uniqueId val="{00000000-747C-48F7-8947-58C321683062}"/>
            </c:ext>
          </c:extLst>
        </c:ser>
        <c:ser>
          <c:idx val="1"/>
          <c:order val="1"/>
          <c:tx>
            <c:strRef>
              <c:f>'PULSE Q14 Q20'!$H$2</c:f>
              <c:strCache>
                <c:ptCount val="1"/>
                <c:pt idx="0">
                  <c:v>WAVE 2 (MARCH)</c:v>
                </c:pt>
              </c:strCache>
            </c:strRef>
          </c:tx>
          <c:spPr>
            <a:ln w="28575" cap="rnd">
              <a:solidFill>
                <a:schemeClr val="accent2"/>
              </a:solidFill>
              <a:round/>
            </a:ln>
            <a:effectLst/>
          </c:spPr>
          <c:marker>
            <c:symbol val="none"/>
          </c:marker>
          <c:cat>
            <c:strRef>
              <c:f>'PULSE Q14 Q20'!$F$3:$F$9</c:f>
              <c:strCache>
                <c:ptCount val="7"/>
                <c:pt idx="0">
                  <c:v>Best imaginable</c:v>
                </c:pt>
                <c:pt idx="1">
                  <c:v>Excellent</c:v>
                </c:pt>
                <c:pt idx="2">
                  <c:v>Good</c:v>
                </c:pt>
                <c:pt idx="3">
                  <c:v>Average</c:v>
                </c:pt>
                <c:pt idx="4">
                  <c:v>Poor</c:v>
                </c:pt>
                <c:pt idx="5">
                  <c:v>Awful</c:v>
                </c:pt>
                <c:pt idx="6">
                  <c:v>Worst imaginable</c:v>
                </c:pt>
              </c:strCache>
            </c:strRef>
          </c:cat>
          <c:val>
            <c:numRef>
              <c:f>'PULSE Q14 Q20'!$H$3:$H$9</c:f>
              <c:numCache>
                <c:formatCode>0%</c:formatCode>
                <c:ptCount val="7"/>
                <c:pt idx="0">
                  <c:v>8.4388185654008435E-2</c:v>
                </c:pt>
                <c:pt idx="1">
                  <c:v>0.12658227848101267</c:v>
                </c:pt>
                <c:pt idx="2">
                  <c:v>0.51054852320675104</c:v>
                </c:pt>
                <c:pt idx="3">
                  <c:v>0.12658227848101267</c:v>
                </c:pt>
                <c:pt idx="4">
                  <c:v>8.8607594936708861E-2</c:v>
                </c:pt>
                <c:pt idx="5">
                  <c:v>2.5316455696202531E-2</c:v>
                </c:pt>
                <c:pt idx="6">
                  <c:v>3.7974683544303799E-2</c:v>
                </c:pt>
              </c:numCache>
            </c:numRef>
          </c:val>
          <c:smooth val="0"/>
          <c:extLst>
            <c:ext xmlns:c16="http://schemas.microsoft.com/office/drawing/2014/chart" uri="{C3380CC4-5D6E-409C-BE32-E72D297353CC}">
              <c16:uniqueId val="{00000001-747C-48F7-8947-58C321683062}"/>
            </c:ext>
          </c:extLst>
        </c:ser>
        <c:ser>
          <c:idx val="2"/>
          <c:order val="2"/>
          <c:tx>
            <c:strRef>
              <c:f>'PULSE Q14 Q20'!$I$2</c:f>
              <c:strCache>
                <c:ptCount val="1"/>
                <c:pt idx="0">
                  <c:v>WAVE 3 (JULY)</c:v>
                </c:pt>
              </c:strCache>
            </c:strRef>
          </c:tx>
          <c:spPr>
            <a:ln w="28575" cap="rnd">
              <a:solidFill>
                <a:schemeClr val="accent3"/>
              </a:solidFill>
              <a:round/>
            </a:ln>
            <a:effectLst/>
          </c:spPr>
          <c:marker>
            <c:symbol val="none"/>
          </c:marker>
          <c:cat>
            <c:strRef>
              <c:f>'PULSE Q14 Q20'!$F$3:$F$9</c:f>
              <c:strCache>
                <c:ptCount val="7"/>
                <c:pt idx="0">
                  <c:v>Best imaginable</c:v>
                </c:pt>
                <c:pt idx="1">
                  <c:v>Excellent</c:v>
                </c:pt>
                <c:pt idx="2">
                  <c:v>Good</c:v>
                </c:pt>
                <c:pt idx="3">
                  <c:v>Average</c:v>
                </c:pt>
                <c:pt idx="4">
                  <c:v>Poor</c:v>
                </c:pt>
                <c:pt idx="5">
                  <c:v>Awful</c:v>
                </c:pt>
                <c:pt idx="6">
                  <c:v>Worst imaginable</c:v>
                </c:pt>
              </c:strCache>
            </c:strRef>
          </c:cat>
          <c:val>
            <c:numRef>
              <c:f>'PULSE Q14 Q20'!$I$3:$I$9</c:f>
              <c:numCache>
                <c:formatCode>0%</c:formatCode>
                <c:ptCount val="7"/>
                <c:pt idx="0">
                  <c:v>0.1</c:v>
                </c:pt>
                <c:pt idx="1">
                  <c:v>0.14000000000000001</c:v>
                </c:pt>
                <c:pt idx="2">
                  <c:v>0.48</c:v>
                </c:pt>
                <c:pt idx="3">
                  <c:v>0.08</c:v>
                </c:pt>
                <c:pt idx="4">
                  <c:v>0.124</c:v>
                </c:pt>
                <c:pt idx="5">
                  <c:v>0.04</c:v>
                </c:pt>
                <c:pt idx="6">
                  <c:v>3.5999999999999997E-2</c:v>
                </c:pt>
              </c:numCache>
            </c:numRef>
          </c:val>
          <c:smooth val="0"/>
          <c:extLst>
            <c:ext xmlns:c16="http://schemas.microsoft.com/office/drawing/2014/chart" uri="{C3380CC4-5D6E-409C-BE32-E72D297353CC}">
              <c16:uniqueId val="{00000002-747C-48F7-8947-58C321683062}"/>
            </c:ext>
          </c:extLst>
        </c:ser>
        <c:dLbls>
          <c:showLegendKey val="0"/>
          <c:showVal val="0"/>
          <c:showCatName val="0"/>
          <c:showSerName val="0"/>
          <c:showPercent val="0"/>
          <c:showBubbleSize val="0"/>
        </c:dLbls>
        <c:smooth val="0"/>
        <c:axId val="1498211696"/>
        <c:axId val="1498209200"/>
      </c:line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1600" b="1">
                <a:solidFill>
                  <a:sysClr val="windowText" lastClr="000000"/>
                </a:solidFill>
              </a:rPr>
              <a:t>Overall, how would you rate the quality of online and digital learning that your courses provide to students? -</a:t>
            </a:r>
            <a:r>
              <a:rPr lang="en-GB" sz="1600" b="1" baseline="0">
                <a:solidFill>
                  <a:sysClr val="windowText" lastClr="000000"/>
                </a:solidFill>
              </a:rPr>
              <a:t> comparison by wave</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'PULSE Q14 Q20'!$L$2</c:f>
              <c:strCache>
                <c:ptCount val="1"/>
                <c:pt idx="0">
                  <c:v>WAVE 1 (JAN)</c:v>
                </c:pt>
              </c:strCache>
            </c:strRef>
          </c:tx>
          <c:spPr>
            <a:ln w="28575" cap="rnd">
              <a:solidFill>
                <a:schemeClr val="accent1"/>
              </a:solidFill>
              <a:round/>
            </a:ln>
            <a:effectLst/>
          </c:spPr>
          <c:marker>
            <c:symbol val="none"/>
          </c:marker>
          <c:cat>
            <c:strRef>
              <c:f>'PULSE Q14 Q20'!$K$3:$K$5</c:f>
              <c:strCache>
                <c:ptCount val="3"/>
                <c:pt idx="0">
                  <c:v>Best imaginable, Excellent or Good</c:v>
                </c:pt>
                <c:pt idx="1">
                  <c:v>Average</c:v>
                </c:pt>
                <c:pt idx="2">
                  <c:v>Poor, Awful or Worst Imaginable</c:v>
                </c:pt>
              </c:strCache>
            </c:strRef>
          </c:cat>
          <c:val>
            <c:numRef>
              <c:f>'PULSE Q14 Q20'!$L$3:$L$5</c:f>
              <c:numCache>
                <c:formatCode>0%</c:formatCode>
                <c:ptCount val="3"/>
                <c:pt idx="0">
                  <c:v>0.52845528455284563</c:v>
                </c:pt>
                <c:pt idx="1">
                  <c:v>0.21951219512195122</c:v>
                </c:pt>
                <c:pt idx="2">
                  <c:v>0.25203252032520324</c:v>
                </c:pt>
              </c:numCache>
            </c:numRef>
          </c:val>
          <c:smooth val="0"/>
          <c:extLst>
            <c:ext xmlns:c16="http://schemas.microsoft.com/office/drawing/2014/chart" uri="{C3380CC4-5D6E-409C-BE32-E72D297353CC}">
              <c16:uniqueId val="{00000000-126B-47D8-A2D9-D3E51460E7BC}"/>
            </c:ext>
          </c:extLst>
        </c:ser>
        <c:ser>
          <c:idx val="1"/>
          <c:order val="1"/>
          <c:tx>
            <c:strRef>
              <c:f>'PULSE Q14 Q20'!$M$2</c:f>
              <c:strCache>
                <c:ptCount val="1"/>
                <c:pt idx="0">
                  <c:v>WAVE 2 (MARCH)</c:v>
                </c:pt>
              </c:strCache>
            </c:strRef>
          </c:tx>
          <c:spPr>
            <a:ln w="28575" cap="rnd">
              <a:solidFill>
                <a:schemeClr val="accent2"/>
              </a:solidFill>
              <a:round/>
            </a:ln>
            <a:effectLst/>
          </c:spPr>
          <c:marker>
            <c:symbol val="none"/>
          </c:marker>
          <c:cat>
            <c:strRef>
              <c:f>'PULSE Q14 Q20'!$K$3:$K$5</c:f>
              <c:strCache>
                <c:ptCount val="3"/>
                <c:pt idx="0">
                  <c:v>Best imaginable, Excellent or Good</c:v>
                </c:pt>
                <c:pt idx="1">
                  <c:v>Average</c:v>
                </c:pt>
                <c:pt idx="2">
                  <c:v>Poor, Awful or Worst Imaginable</c:v>
                </c:pt>
              </c:strCache>
            </c:strRef>
          </c:cat>
          <c:val>
            <c:numRef>
              <c:f>'PULSE Q14 Q20'!$M$3:$M$5</c:f>
              <c:numCache>
                <c:formatCode>0%</c:formatCode>
                <c:ptCount val="3"/>
                <c:pt idx="0">
                  <c:v>0.72151898734177211</c:v>
                </c:pt>
                <c:pt idx="1">
                  <c:v>0.12658227848101267</c:v>
                </c:pt>
                <c:pt idx="2">
                  <c:v>0.15189873417721519</c:v>
                </c:pt>
              </c:numCache>
            </c:numRef>
          </c:val>
          <c:smooth val="0"/>
          <c:extLst>
            <c:ext xmlns:c16="http://schemas.microsoft.com/office/drawing/2014/chart" uri="{C3380CC4-5D6E-409C-BE32-E72D297353CC}">
              <c16:uniqueId val="{00000001-126B-47D8-A2D9-D3E51460E7BC}"/>
            </c:ext>
          </c:extLst>
        </c:ser>
        <c:ser>
          <c:idx val="2"/>
          <c:order val="2"/>
          <c:tx>
            <c:strRef>
              <c:f>'PULSE Q14 Q20'!$N$2</c:f>
              <c:strCache>
                <c:ptCount val="1"/>
                <c:pt idx="0">
                  <c:v>WAVE 3 (JULY)</c:v>
                </c:pt>
              </c:strCache>
            </c:strRef>
          </c:tx>
          <c:spPr>
            <a:ln w="28575" cap="rnd">
              <a:solidFill>
                <a:schemeClr val="accent3"/>
              </a:solidFill>
              <a:round/>
            </a:ln>
            <a:effectLst/>
          </c:spPr>
          <c:marker>
            <c:symbol val="none"/>
          </c:marker>
          <c:cat>
            <c:strRef>
              <c:f>'PULSE Q14 Q20'!$K$3:$K$5</c:f>
              <c:strCache>
                <c:ptCount val="3"/>
                <c:pt idx="0">
                  <c:v>Best imaginable, Excellent or Good</c:v>
                </c:pt>
                <c:pt idx="1">
                  <c:v>Average</c:v>
                </c:pt>
                <c:pt idx="2">
                  <c:v>Poor, Awful or Worst Imaginable</c:v>
                </c:pt>
              </c:strCache>
            </c:strRef>
          </c:cat>
          <c:val>
            <c:numRef>
              <c:f>'PULSE Q14 Q20'!$N$3:$N$5</c:f>
              <c:numCache>
                <c:formatCode>0%</c:formatCode>
                <c:ptCount val="3"/>
                <c:pt idx="0">
                  <c:v>0.72</c:v>
                </c:pt>
                <c:pt idx="1">
                  <c:v>0.08</c:v>
                </c:pt>
                <c:pt idx="2">
                  <c:v>0.2</c:v>
                </c:pt>
              </c:numCache>
            </c:numRef>
          </c:val>
          <c:smooth val="0"/>
          <c:extLst>
            <c:ext xmlns:c16="http://schemas.microsoft.com/office/drawing/2014/chart" uri="{C3380CC4-5D6E-409C-BE32-E72D297353CC}">
              <c16:uniqueId val="{00000002-126B-47D8-A2D9-D3E51460E7BC}"/>
            </c:ext>
          </c:extLst>
        </c:ser>
        <c:dLbls>
          <c:showLegendKey val="0"/>
          <c:showVal val="0"/>
          <c:showCatName val="0"/>
          <c:showSerName val="0"/>
          <c:showPercent val="0"/>
          <c:showBubbleSize val="0"/>
        </c:dLbls>
        <c:smooth val="0"/>
        <c:axId val="1498211696"/>
        <c:axId val="1498209200"/>
      </c:line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Reversed" id="25">
  <a:schemeClr val="accent5"/>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203200</xdr:colOff>
      <xdr:row>10</xdr:row>
      <xdr:rowOff>31750</xdr:rowOff>
    </xdr:from>
    <xdr:to>
      <xdr:col>3</xdr:col>
      <xdr:colOff>457200</xdr:colOff>
      <xdr:row>39</xdr:row>
      <xdr:rowOff>101600</xdr:rowOff>
    </xdr:to>
    <xdr:graphicFrame macro="">
      <xdr:nvGraphicFramePr>
        <xdr:cNvPr id="4" name="Chart 3" descr="Example of radar graph showing key metrics results.">
          <a:extLst>
            <a:ext uri="{FF2B5EF4-FFF2-40B4-BE49-F238E27FC236}">
              <a16:creationId xmlns:a16="http://schemas.microsoft.com/office/drawing/2014/main" id="{F1A6C1D9-CBC1-3E43-AF09-D0F93F34CC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432707</xdr:colOff>
      <xdr:row>0</xdr:row>
      <xdr:rowOff>175985</xdr:rowOff>
    </xdr:from>
    <xdr:to>
      <xdr:col>13</xdr:col>
      <xdr:colOff>644072</xdr:colOff>
      <xdr:row>15</xdr:row>
      <xdr:rowOff>27214</xdr:rowOff>
    </xdr:to>
    <xdr:graphicFrame macro="">
      <xdr:nvGraphicFramePr>
        <xdr:cNvPr id="4" name="Chart 3" descr="Example of bar chart showing responses to question 14.">
          <a:extLst>
            <a:ext uri="{FF2B5EF4-FFF2-40B4-BE49-F238E27FC236}">
              <a16:creationId xmlns:a16="http://schemas.microsoft.com/office/drawing/2014/main" id="{EBAA2D4D-2AEE-D842-A9D2-5C5C98C64F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462643</xdr:colOff>
      <xdr:row>16</xdr:row>
      <xdr:rowOff>29027</xdr:rowOff>
    </xdr:from>
    <xdr:to>
      <xdr:col>13</xdr:col>
      <xdr:colOff>616857</xdr:colOff>
      <xdr:row>31</xdr:row>
      <xdr:rowOff>176891</xdr:rowOff>
    </xdr:to>
    <xdr:graphicFrame macro="">
      <xdr:nvGraphicFramePr>
        <xdr:cNvPr id="5" name="Chart 4" descr="Example of bar chart showing responses to question 20.">
          <a:extLst>
            <a:ext uri="{FF2B5EF4-FFF2-40B4-BE49-F238E27FC236}">
              <a16:creationId xmlns:a16="http://schemas.microsoft.com/office/drawing/2014/main" id="{6F9D71A5-DB6A-FC41-9C80-4CE4F978A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37648</xdr:colOff>
      <xdr:row>18</xdr:row>
      <xdr:rowOff>4535</xdr:rowOff>
    </xdr:from>
    <xdr:to>
      <xdr:col>16</xdr:col>
      <xdr:colOff>60778</xdr:colOff>
      <xdr:row>43</xdr:row>
      <xdr:rowOff>117929</xdr:rowOff>
    </xdr:to>
    <xdr:graphicFrame macro="">
      <xdr:nvGraphicFramePr>
        <xdr:cNvPr id="2" name="Chart 1" descr="Example of bar chart showing responses to question 4.">
          <a:extLst>
            <a:ext uri="{FF2B5EF4-FFF2-40B4-BE49-F238E27FC236}">
              <a16:creationId xmlns:a16="http://schemas.microsoft.com/office/drawing/2014/main" id="{71ADF81C-8C88-904A-A79F-2FDB4B9503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78468</xdr:colOff>
      <xdr:row>6</xdr:row>
      <xdr:rowOff>132897</xdr:rowOff>
    </xdr:from>
    <xdr:to>
      <xdr:col>18</xdr:col>
      <xdr:colOff>622754</xdr:colOff>
      <xdr:row>31</xdr:row>
      <xdr:rowOff>156935</xdr:rowOff>
    </xdr:to>
    <xdr:graphicFrame macro="">
      <xdr:nvGraphicFramePr>
        <xdr:cNvPr id="3" name="Chart 2" descr="Stacked bar chart for question 8">
          <a:extLst>
            <a:ext uri="{FF2B5EF4-FFF2-40B4-BE49-F238E27FC236}">
              <a16:creationId xmlns:a16="http://schemas.microsoft.com/office/drawing/2014/main" id="{6D98DAD2-EB51-4749-8473-715FB9930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204107</xdr:colOff>
      <xdr:row>6</xdr:row>
      <xdr:rowOff>58964</xdr:rowOff>
    </xdr:from>
    <xdr:to>
      <xdr:col>17</xdr:col>
      <xdr:colOff>748393</xdr:colOff>
      <xdr:row>31</xdr:row>
      <xdr:rowOff>83002</xdr:rowOff>
    </xdr:to>
    <xdr:graphicFrame macro="">
      <xdr:nvGraphicFramePr>
        <xdr:cNvPr id="4" name="Chart 3" descr="Stacked bar chart for question 11">
          <a:extLst>
            <a:ext uri="{FF2B5EF4-FFF2-40B4-BE49-F238E27FC236}">
              <a16:creationId xmlns:a16="http://schemas.microsoft.com/office/drawing/2014/main" id="{126C0B86-BFAF-4A2C-AA50-127657EDEB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5</xdr:row>
      <xdr:rowOff>0</xdr:rowOff>
    </xdr:from>
    <xdr:to>
      <xdr:col>15</xdr:col>
      <xdr:colOff>353786</xdr:colOff>
      <xdr:row>31</xdr:row>
      <xdr:rowOff>180067</xdr:rowOff>
    </xdr:to>
    <xdr:graphicFrame macro="">
      <xdr:nvGraphicFramePr>
        <xdr:cNvPr id="12" name="Chart 11" descr="Example of bar chart showing responses to question 17.">
          <a:extLst>
            <a:ext uri="{FF2B5EF4-FFF2-40B4-BE49-F238E27FC236}">
              <a16:creationId xmlns:a16="http://schemas.microsoft.com/office/drawing/2014/main" id="{60CE67CB-5CC8-4A69-832D-4DB31724BD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1183821</xdr:colOff>
      <xdr:row>0</xdr:row>
      <xdr:rowOff>199570</xdr:rowOff>
    </xdr:from>
    <xdr:to>
      <xdr:col>21</xdr:col>
      <xdr:colOff>689428</xdr:colOff>
      <xdr:row>17</xdr:row>
      <xdr:rowOff>90714</xdr:rowOff>
    </xdr:to>
    <xdr:graphicFrame macro="">
      <xdr:nvGraphicFramePr>
        <xdr:cNvPr id="4" name="Chart 3" descr="Line graph for question 14 across 3 pulse waves">
          <a:extLst>
            <a:ext uri="{FF2B5EF4-FFF2-40B4-BE49-F238E27FC236}">
              <a16:creationId xmlns:a16="http://schemas.microsoft.com/office/drawing/2014/main" id="{D051692B-D92C-44E7-8417-D05C5FA66D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9071</xdr:colOff>
      <xdr:row>0</xdr:row>
      <xdr:rowOff>154215</xdr:rowOff>
    </xdr:from>
    <xdr:to>
      <xdr:col>31</xdr:col>
      <xdr:colOff>589643</xdr:colOff>
      <xdr:row>17</xdr:row>
      <xdr:rowOff>108857</xdr:rowOff>
    </xdr:to>
    <xdr:graphicFrame macro="">
      <xdr:nvGraphicFramePr>
        <xdr:cNvPr id="6" name="Chart 5" descr="Summary line graph for question 14 across 3 pulse waves">
          <a:extLst>
            <a:ext uri="{FF2B5EF4-FFF2-40B4-BE49-F238E27FC236}">
              <a16:creationId xmlns:a16="http://schemas.microsoft.com/office/drawing/2014/main" id="{D78088D3-2F57-4563-8142-DC6FBD7D48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18143</xdr:colOff>
      <xdr:row>0</xdr:row>
      <xdr:rowOff>181430</xdr:rowOff>
    </xdr:from>
    <xdr:to>
      <xdr:col>43</xdr:col>
      <xdr:colOff>149679</xdr:colOff>
      <xdr:row>17</xdr:row>
      <xdr:rowOff>108857</xdr:rowOff>
    </xdr:to>
    <xdr:graphicFrame macro="">
      <xdr:nvGraphicFramePr>
        <xdr:cNvPr id="8" name="Chart 7" descr="Bar graph for question 14 across 3 pulse waves">
          <a:extLst>
            <a:ext uri="{FF2B5EF4-FFF2-40B4-BE49-F238E27FC236}">
              <a16:creationId xmlns:a16="http://schemas.microsoft.com/office/drawing/2014/main" id="{1AE7DDC5-D891-47B3-8A6B-319A47EC91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44</xdr:col>
      <xdr:colOff>36286</xdr:colOff>
      <xdr:row>0</xdr:row>
      <xdr:rowOff>226787</xdr:rowOff>
    </xdr:from>
    <xdr:to>
      <xdr:col>54</xdr:col>
      <xdr:colOff>167821</xdr:colOff>
      <xdr:row>17</xdr:row>
      <xdr:rowOff>145143</xdr:rowOff>
    </xdr:to>
    <xdr:graphicFrame macro="">
      <xdr:nvGraphicFramePr>
        <xdr:cNvPr id="9" name="Chart 8" descr="Summary bar graph for question 14 across 3 pulse waves">
          <a:extLst>
            <a:ext uri="{FF2B5EF4-FFF2-40B4-BE49-F238E27FC236}">
              <a16:creationId xmlns:a16="http://schemas.microsoft.com/office/drawing/2014/main" id="{9D6C9886-E335-40F7-8446-318729A5A8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54429</xdr:colOff>
      <xdr:row>24</xdr:row>
      <xdr:rowOff>176893</xdr:rowOff>
    </xdr:from>
    <xdr:to>
      <xdr:col>21</xdr:col>
      <xdr:colOff>805997</xdr:colOff>
      <xdr:row>41</xdr:row>
      <xdr:rowOff>60327</xdr:rowOff>
    </xdr:to>
    <xdr:graphicFrame macro="">
      <xdr:nvGraphicFramePr>
        <xdr:cNvPr id="10" name="Chart 9" descr="Line graph for question 20 across 3 pulse waves">
          <a:extLst>
            <a:ext uri="{FF2B5EF4-FFF2-40B4-BE49-F238E27FC236}">
              <a16:creationId xmlns:a16="http://schemas.microsoft.com/office/drawing/2014/main" id="{0B6893BC-E307-4064-B149-208968DF7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0</xdr:colOff>
      <xdr:row>25</xdr:row>
      <xdr:rowOff>0</xdr:rowOff>
    </xdr:from>
    <xdr:to>
      <xdr:col>31</xdr:col>
      <xdr:colOff>580572</xdr:colOff>
      <xdr:row>41</xdr:row>
      <xdr:rowOff>154214</xdr:rowOff>
    </xdr:to>
    <xdr:graphicFrame macro="">
      <xdr:nvGraphicFramePr>
        <xdr:cNvPr id="11" name="Chart 10" descr="Summary line graph for question 20 across 3 pulse waves">
          <a:extLst>
            <a:ext uri="{FF2B5EF4-FFF2-40B4-BE49-F238E27FC236}">
              <a16:creationId xmlns:a16="http://schemas.microsoft.com/office/drawing/2014/main" id="{EA78F8BF-B704-40CB-8EFB-2B3484E9CD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33</xdr:col>
      <xdr:colOff>0</xdr:colOff>
      <xdr:row>25</xdr:row>
      <xdr:rowOff>0</xdr:rowOff>
    </xdr:from>
    <xdr:to>
      <xdr:col>43</xdr:col>
      <xdr:colOff>131536</xdr:colOff>
      <xdr:row>41</xdr:row>
      <xdr:rowOff>126999</xdr:rowOff>
    </xdr:to>
    <xdr:graphicFrame macro="">
      <xdr:nvGraphicFramePr>
        <xdr:cNvPr id="12" name="Chart 11" descr="Bar graph for question 20 across 3 pulse waves">
          <a:extLst>
            <a:ext uri="{FF2B5EF4-FFF2-40B4-BE49-F238E27FC236}">
              <a16:creationId xmlns:a16="http://schemas.microsoft.com/office/drawing/2014/main" id="{70EB055D-8663-4C1F-9E49-54105AAEA4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44</xdr:col>
      <xdr:colOff>0</xdr:colOff>
      <xdr:row>25</xdr:row>
      <xdr:rowOff>0</xdr:rowOff>
    </xdr:from>
    <xdr:to>
      <xdr:col>54</xdr:col>
      <xdr:colOff>131535</xdr:colOff>
      <xdr:row>41</xdr:row>
      <xdr:rowOff>117928</xdr:rowOff>
    </xdr:to>
    <xdr:graphicFrame macro="">
      <xdr:nvGraphicFramePr>
        <xdr:cNvPr id="13" name="Chart 12" descr="Summary bar graph for question 20 across 3 pulse waves">
          <a:extLst>
            <a:ext uri="{FF2B5EF4-FFF2-40B4-BE49-F238E27FC236}">
              <a16:creationId xmlns:a16="http://schemas.microsoft.com/office/drawing/2014/main" id="{8E7F7448-C110-46C1-9E6B-A967CB440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1183821</xdr:colOff>
      <xdr:row>0</xdr:row>
      <xdr:rowOff>199570</xdr:rowOff>
    </xdr:from>
    <xdr:to>
      <xdr:col>21</xdr:col>
      <xdr:colOff>689428</xdr:colOff>
      <xdr:row>17</xdr:row>
      <xdr:rowOff>0</xdr:rowOff>
    </xdr:to>
    <xdr:graphicFrame macro="">
      <xdr:nvGraphicFramePr>
        <xdr:cNvPr id="2" name="Chart 1" descr="Line graph for question 4 across 3 pulse waves">
          <a:extLst>
            <a:ext uri="{FF2B5EF4-FFF2-40B4-BE49-F238E27FC236}">
              <a16:creationId xmlns:a16="http://schemas.microsoft.com/office/drawing/2014/main" id="{A2382E88-ED88-4695-A7AC-A203DFA96F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170996</xdr:colOff>
      <xdr:row>0</xdr:row>
      <xdr:rowOff>143783</xdr:rowOff>
    </xdr:from>
    <xdr:to>
      <xdr:col>32</xdr:col>
      <xdr:colOff>302532</xdr:colOff>
      <xdr:row>19</xdr:row>
      <xdr:rowOff>163286</xdr:rowOff>
    </xdr:to>
    <xdr:graphicFrame macro="">
      <xdr:nvGraphicFramePr>
        <xdr:cNvPr id="4" name="Chart 3" descr="Bar graph for question 4 across 3 pulse waves">
          <a:extLst>
            <a:ext uri="{FF2B5EF4-FFF2-40B4-BE49-F238E27FC236}">
              <a16:creationId xmlns:a16="http://schemas.microsoft.com/office/drawing/2014/main" id="{45B0E555-1A21-4EB7-ACD0-F4BD6FD63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customProperty" Target="../customProperty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3BC1C-8E69-1F4D-8166-E37B6EB2292E}">
  <sheetPr codeName="Sheet1">
    <tabColor theme="9" tint="0.39997558519241921"/>
  </sheetPr>
  <dimension ref="A1:A14"/>
  <sheetViews>
    <sheetView tabSelected="1" zoomScale="70" zoomScaleNormal="70" workbookViewId="0">
      <selection activeCell="G10" sqref="G10"/>
    </sheetView>
  </sheetViews>
  <sheetFormatPr defaultColWidth="10.796875" defaultRowHeight="18" x14ac:dyDescent="0.35"/>
  <cols>
    <col min="1" max="1" width="101.796875" style="20" customWidth="1"/>
    <col min="2" max="16384" width="10.796875" style="19"/>
  </cols>
  <sheetData>
    <row r="1" spans="1:1" ht="36" x14ac:dyDescent="0.35">
      <c r="A1" s="20" t="s">
        <v>139</v>
      </c>
    </row>
    <row r="3" spans="1:1" x14ac:dyDescent="0.35">
      <c r="A3" s="21" t="s">
        <v>73</v>
      </c>
    </row>
    <row r="5" spans="1:1" x14ac:dyDescent="0.35">
      <c r="A5" s="22" t="s">
        <v>18</v>
      </c>
    </row>
    <row r="7" spans="1:1" x14ac:dyDescent="0.35">
      <c r="A7" s="20" t="s">
        <v>74</v>
      </c>
    </row>
    <row r="8" spans="1:1" x14ac:dyDescent="0.35">
      <c r="A8" s="20" t="s">
        <v>26</v>
      </c>
    </row>
    <row r="9" spans="1:1" x14ac:dyDescent="0.35">
      <c r="A9" s="20" t="s">
        <v>19</v>
      </c>
    </row>
    <row r="10" spans="1:1" ht="36" x14ac:dyDescent="0.35">
      <c r="A10" s="20" t="s">
        <v>25</v>
      </c>
    </row>
    <row r="11" spans="1:1" x14ac:dyDescent="0.35">
      <c r="A11" s="20" t="s">
        <v>27</v>
      </c>
    </row>
    <row r="12" spans="1:1" ht="72" x14ac:dyDescent="0.35">
      <c r="A12" s="20" t="s">
        <v>136</v>
      </c>
    </row>
    <row r="13" spans="1:1" ht="54" x14ac:dyDescent="0.35">
      <c r="A13" s="20" t="s">
        <v>75</v>
      </c>
    </row>
    <row r="14" spans="1:1" ht="54" x14ac:dyDescent="0.35">
      <c r="A14" s="20" t="s">
        <v>76</v>
      </c>
    </row>
  </sheetData>
  <pageMargins left="0.7" right="0.7" top="0.75" bottom="0.75" header="0.3" footer="0.3"/>
  <pageSetup paperSize="9" orientation="portrait" verticalDpi="0" r:id="rId1"/>
  <customProperties>
    <customPr name="Company"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508DA-8C1D-478D-A624-7993C3DDD70A}">
  <dimension ref="A1:Z17"/>
  <sheetViews>
    <sheetView zoomScale="70" zoomScaleNormal="70" workbookViewId="0">
      <selection activeCell="F28" sqref="F28"/>
    </sheetView>
  </sheetViews>
  <sheetFormatPr defaultColWidth="10.59765625" defaultRowHeight="15.6" x14ac:dyDescent="0.3"/>
  <cols>
    <col min="1" max="1" width="42.69921875" customWidth="1"/>
    <col min="4" max="4" width="17.59765625" customWidth="1"/>
    <col min="26" max="26" width="11.8984375" customWidth="1"/>
  </cols>
  <sheetData>
    <row r="1" spans="1:26" s="19" customFormat="1" ht="18" x14ac:dyDescent="0.35">
      <c r="A1" s="29" t="s">
        <v>117</v>
      </c>
    </row>
    <row r="4" spans="1:26" x14ac:dyDescent="0.3">
      <c r="B4" t="s">
        <v>54</v>
      </c>
      <c r="C4" t="s">
        <v>55</v>
      </c>
      <c r="D4" t="s">
        <v>56</v>
      </c>
    </row>
    <row r="5" spans="1:26" x14ac:dyDescent="0.3">
      <c r="A5" t="s">
        <v>118</v>
      </c>
      <c r="B5" s="39">
        <v>60</v>
      </c>
      <c r="C5" s="39">
        <v>70</v>
      </c>
      <c r="D5" s="39">
        <v>70</v>
      </c>
    </row>
    <row r="6" spans="1:26" x14ac:dyDescent="0.3">
      <c r="A6" t="s">
        <v>119</v>
      </c>
      <c r="B6" s="39">
        <v>120</v>
      </c>
      <c r="C6" s="39">
        <v>20</v>
      </c>
      <c r="D6" s="39">
        <v>60</v>
      </c>
    </row>
    <row r="7" spans="1:26" x14ac:dyDescent="0.3">
      <c r="A7" t="s">
        <v>120</v>
      </c>
      <c r="B7" s="39">
        <v>80</v>
      </c>
      <c r="C7" s="39">
        <v>40</v>
      </c>
      <c r="D7" s="39">
        <v>80</v>
      </c>
    </row>
    <row r="11" spans="1:26" ht="12" customHeight="1" x14ac:dyDescent="0.3"/>
    <row r="12" spans="1:26" x14ac:dyDescent="0.3">
      <c r="A12" t="s">
        <v>20</v>
      </c>
      <c r="B12" t="s">
        <v>54</v>
      </c>
      <c r="C12" t="s">
        <v>24</v>
      </c>
      <c r="D12" t="s">
        <v>56</v>
      </c>
    </row>
    <row r="13" spans="1:26" ht="18" x14ac:dyDescent="0.35">
      <c r="A13" t="s">
        <v>118</v>
      </c>
      <c r="B13" s="42">
        <f>B5/SUM(B5:D5)</f>
        <v>0.3</v>
      </c>
      <c r="C13" s="42">
        <f>C5/SUM(B5:D5)</f>
        <v>0.35</v>
      </c>
      <c r="D13" s="43">
        <f>D5/SUM(B5:D5)</f>
        <v>0.35</v>
      </c>
      <c r="U13" s="31" t="s">
        <v>123</v>
      </c>
      <c r="V13" s="30"/>
      <c r="W13" s="30"/>
      <c r="X13" s="30"/>
      <c r="Y13" s="30"/>
      <c r="Z13" s="30"/>
    </row>
    <row r="14" spans="1:26" x14ac:dyDescent="0.3">
      <c r="A14" t="s">
        <v>119</v>
      </c>
      <c r="B14" s="44">
        <f>B6/SUM(B6:D6)</f>
        <v>0.6</v>
      </c>
      <c r="C14" s="44">
        <f>C6/SUM(B6:D6)</f>
        <v>0.1</v>
      </c>
      <c r="D14" s="45">
        <f>D6/SUM(B6:D6)</f>
        <v>0.3</v>
      </c>
    </row>
    <row r="15" spans="1:26" x14ac:dyDescent="0.3">
      <c r="A15" t="s">
        <v>120</v>
      </c>
      <c r="B15" s="46">
        <f>B7/SUM(B7:D7)</f>
        <v>0.4</v>
      </c>
      <c r="C15" s="46">
        <f>C7/SUM(B7:D7)</f>
        <v>0.2</v>
      </c>
      <c r="D15" s="47">
        <f>D7/SUM(B7:D7)</f>
        <v>0.4</v>
      </c>
    </row>
    <row r="17" spans="2:2" x14ac:dyDescent="0.3">
      <c r="B17" s="1" t="s">
        <v>20</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43654-15BB-40C4-AD8B-65D877DADEF5}">
  <dimension ref="A1:Z26"/>
  <sheetViews>
    <sheetView topLeftCell="A4" zoomScale="70" zoomScaleNormal="70" workbookViewId="0">
      <selection activeCell="D11" sqref="D11"/>
    </sheetView>
  </sheetViews>
  <sheetFormatPr defaultColWidth="10.59765625" defaultRowHeight="15.6" x14ac:dyDescent="0.3"/>
  <cols>
    <col min="1" max="1" width="32.09765625" customWidth="1"/>
    <col min="2" max="2" width="13.796875" customWidth="1"/>
    <col min="4" max="4" width="17.59765625" customWidth="1"/>
    <col min="26" max="26" width="12.19921875" customWidth="1"/>
  </cols>
  <sheetData>
    <row r="1" spans="1:4" ht="18" x14ac:dyDescent="0.35">
      <c r="A1" s="29" t="s">
        <v>131</v>
      </c>
    </row>
    <row r="4" spans="1:4" s="2" customFormat="1" ht="73.05" customHeight="1" x14ac:dyDescent="0.3">
      <c r="B4" s="2" t="s">
        <v>62</v>
      </c>
    </row>
    <row r="5" spans="1:4" x14ac:dyDescent="0.3">
      <c r="A5" t="s">
        <v>121</v>
      </c>
      <c r="B5" s="39">
        <v>80</v>
      </c>
      <c r="C5" s="39"/>
      <c r="D5" s="39"/>
    </row>
    <row r="6" spans="1:4" x14ac:dyDescent="0.3">
      <c r="A6" t="s">
        <v>57</v>
      </c>
      <c r="B6" s="39">
        <v>30</v>
      </c>
      <c r="C6" s="39"/>
      <c r="D6" s="39"/>
    </row>
    <row r="7" spans="1:4" x14ac:dyDescent="0.3">
      <c r="A7" t="s">
        <v>58</v>
      </c>
      <c r="B7" s="39">
        <v>150</v>
      </c>
      <c r="C7" s="39"/>
      <c r="D7" s="39"/>
    </row>
    <row r="8" spans="1:4" x14ac:dyDescent="0.3">
      <c r="A8" t="s">
        <v>59</v>
      </c>
      <c r="B8" s="39">
        <v>15</v>
      </c>
      <c r="C8" s="39"/>
      <c r="D8" s="39"/>
    </row>
    <row r="9" spans="1:4" x14ac:dyDescent="0.3">
      <c r="A9" t="s">
        <v>60</v>
      </c>
      <c r="B9" s="39">
        <v>120</v>
      </c>
      <c r="C9" s="39"/>
      <c r="D9" s="39"/>
    </row>
    <row r="10" spans="1:4" x14ac:dyDescent="0.3">
      <c r="A10" t="s">
        <v>61</v>
      </c>
      <c r="B10" s="39">
        <v>40</v>
      </c>
      <c r="C10" s="39"/>
      <c r="D10" s="39"/>
    </row>
    <row r="11" spans="1:4" x14ac:dyDescent="0.3">
      <c r="B11" s="39"/>
      <c r="C11" s="39"/>
      <c r="D11" s="39"/>
    </row>
    <row r="12" spans="1:4" x14ac:dyDescent="0.3">
      <c r="A12" t="s">
        <v>63</v>
      </c>
      <c r="B12" s="39">
        <v>200</v>
      </c>
      <c r="C12" s="39"/>
      <c r="D12" s="39"/>
    </row>
    <row r="16" spans="1:4" ht="12" customHeight="1" x14ac:dyDescent="0.3"/>
    <row r="17" spans="1:26" x14ac:dyDescent="0.3">
      <c r="A17" t="s">
        <v>20</v>
      </c>
      <c r="B17" t="s">
        <v>64</v>
      </c>
      <c r="D17" s="48"/>
    </row>
    <row r="18" spans="1:26" ht="18" x14ac:dyDescent="0.35">
      <c r="A18" t="s">
        <v>121</v>
      </c>
      <c r="B18" s="43">
        <f>B5/$B$12</f>
        <v>0.4</v>
      </c>
      <c r="C18" s="49"/>
      <c r="D18" s="44"/>
      <c r="U18" s="31" t="s">
        <v>122</v>
      </c>
      <c r="V18" s="30"/>
      <c r="W18" s="30"/>
      <c r="X18" s="30"/>
      <c r="Y18" s="30"/>
      <c r="Z18" s="30"/>
    </row>
    <row r="19" spans="1:26" x14ac:dyDescent="0.3">
      <c r="A19" t="s">
        <v>57</v>
      </c>
      <c r="B19" s="45">
        <f t="shared" ref="B19:B23" si="0">B6/$B$12</f>
        <v>0.15</v>
      </c>
      <c r="C19" s="49"/>
      <c r="D19" s="44"/>
    </row>
    <row r="20" spans="1:26" x14ac:dyDescent="0.3">
      <c r="A20" t="s">
        <v>58</v>
      </c>
      <c r="B20" s="45">
        <f t="shared" si="0"/>
        <v>0.75</v>
      </c>
      <c r="C20" s="49"/>
      <c r="D20" s="44"/>
    </row>
    <row r="21" spans="1:26" x14ac:dyDescent="0.3">
      <c r="A21" t="s">
        <v>59</v>
      </c>
      <c r="B21" s="45">
        <f t="shared" si="0"/>
        <v>7.4999999999999997E-2</v>
      </c>
      <c r="C21" s="15"/>
      <c r="D21" s="48"/>
    </row>
    <row r="22" spans="1:26" x14ac:dyDescent="0.3">
      <c r="A22" t="s">
        <v>60</v>
      </c>
      <c r="B22" s="45">
        <f t="shared" si="0"/>
        <v>0.6</v>
      </c>
      <c r="C22" s="15"/>
      <c r="D22" s="48"/>
    </row>
    <row r="23" spans="1:26" x14ac:dyDescent="0.3">
      <c r="A23" t="s">
        <v>61</v>
      </c>
      <c r="B23" s="47">
        <f t="shared" si="0"/>
        <v>0.2</v>
      </c>
      <c r="C23" s="15"/>
      <c r="D23" s="48"/>
    </row>
    <row r="24" spans="1:26" x14ac:dyDescent="0.3">
      <c r="D24" s="48"/>
    </row>
    <row r="25" spans="1:26" x14ac:dyDescent="0.3">
      <c r="D25" s="48"/>
    </row>
    <row r="26" spans="1:26" x14ac:dyDescent="0.3">
      <c r="D26" s="48"/>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D64B5-6989-44CB-BCA6-EE3DF55DCEAF}">
  <sheetPr>
    <tabColor rgb="FF00B0F0"/>
  </sheetPr>
  <dimension ref="B1:V36"/>
  <sheetViews>
    <sheetView topLeftCell="A10" zoomScale="70" zoomScaleNormal="70" workbookViewId="0"/>
  </sheetViews>
  <sheetFormatPr defaultColWidth="10.59765625" defaultRowHeight="15.6" x14ac:dyDescent="0.3"/>
  <cols>
    <col min="2" max="2" width="15.796875" bestFit="1" customWidth="1"/>
    <col min="3" max="5" width="33.796875" customWidth="1"/>
    <col min="6" max="6" width="21.59765625" customWidth="1"/>
    <col min="7" max="9" width="24.5" customWidth="1"/>
    <col min="10" max="10" width="10.296875" style="62" customWidth="1"/>
    <col min="11" max="11" width="30.09765625" style="62" bestFit="1" customWidth="1"/>
    <col min="12" max="14" width="24.5" style="62" customWidth="1"/>
    <col min="15" max="22" width="16.296875" customWidth="1"/>
  </cols>
  <sheetData>
    <row r="1" spans="2:22" s="2" customFormat="1" ht="120" customHeight="1" x14ac:dyDescent="0.35">
      <c r="C1" s="20" t="s">
        <v>125</v>
      </c>
      <c r="D1" s="20"/>
      <c r="E1" s="72"/>
      <c r="F1" s="8"/>
      <c r="G1" s="73" t="s">
        <v>109</v>
      </c>
      <c r="H1" s="73"/>
      <c r="I1" s="74"/>
      <c r="J1" s="58"/>
      <c r="K1" s="8"/>
      <c r="L1" s="73" t="s">
        <v>109</v>
      </c>
      <c r="M1" s="73"/>
      <c r="N1" s="74"/>
      <c r="O1" s="50"/>
      <c r="P1" s="50"/>
      <c r="Q1" s="50"/>
      <c r="R1" s="50"/>
      <c r="S1" s="50"/>
      <c r="T1" s="50"/>
      <c r="U1" s="50"/>
      <c r="V1" s="50"/>
    </row>
    <row r="2" spans="2:22" s="2" customFormat="1" ht="33" customHeight="1" x14ac:dyDescent="0.3">
      <c r="C2" s="69" t="s">
        <v>65</v>
      </c>
      <c r="D2" s="69" t="s">
        <v>66</v>
      </c>
      <c r="E2" s="69" t="s">
        <v>128</v>
      </c>
      <c r="F2" s="70"/>
      <c r="G2" s="69" t="s">
        <v>67</v>
      </c>
      <c r="H2" s="69" t="s">
        <v>68</v>
      </c>
      <c r="I2" s="68" t="s">
        <v>129</v>
      </c>
      <c r="J2" s="71"/>
      <c r="K2" s="70"/>
      <c r="L2" s="69" t="s">
        <v>67</v>
      </c>
      <c r="M2" s="69" t="s">
        <v>68</v>
      </c>
      <c r="N2" s="68" t="s">
        <v>129</v>
      </c>
      <c r="O2" s="50"/>
      <c r="P2" s="50"/>
      <c r="Q2" s="50"/>
      <c r="R2" s="50"/>
      <c r="S2" s="50"/>
      <c r="T2" s="50"/>
      <c r="U2" s="50"/>
      <c r="V2" s="50"/>
    </row>
    <row r="3" spans="2:22" x14ac:dyDescent="0.3">
      <c r="B3" t="s">
        <v>4</v>
      </c>
      <c r="C3" s="39">
        <v>15</v>
      </c>
      <c r="D3" s="39">
        <v>20</v>
      </c>
      <c r="E3" s="39">
        <v>25</v>
      </c>
      <c r="F3" s="9" t="s">
        <v>4</v>
      </c>
      <c r="G3" s="54">
        <f>C3/$C$11</f>
        <v>6.097560975609756E-2</v>
      </c>
      <c r="H3" s="54">
        <f>D3/$D$11</f>
        <v>8.4388185654008435E-2</v>
      </c>
      <c r="I3" s="55">
        <f>E3/$E$11</f>
        <v>0.1</v>
      </c>
      <c r="J3" s="60"/>
      <c r="K3" s="9" t="s">
        <v>69</v>
      </c>
      <c r="L3" s="54">
        <f>SUM(G3:G5)</f>
        <v>0.52845528455284563</v>
      </c>
      <c r="M3" s="54">
        <f>SUM(H3:H5)</f>
        <v>0.72151898734177211</v>
      </c>
      <c r="N3" s="55">
        <f>SUM(I3:I5)</f>
        <v>0.72</v>
      </c>
      <c r="O3" s="51"/>
      <c r="P3" s="51"/>
      <c r="Q3" s="51"/>
      <c r="R3" s="51"/>
      <c r="S3" s="51"/>
      <c r="T3" s="51"/>
      <c r="U3" s="51"/>
      <c r="V3" s="51"/>
    </row>
    <row r="4" spans="2:22" x14ac:dyDescent="0.3">
      <c r="B4" t="s">
        <v>5</v>
      </c>
      <c r="C4" s="39">
        <v>26</v>
      </c>
      <c r="D4" s="39">
        <v>30</v>
      </c>
      <c r="E4" s="39">
        <v>35</v>
      </c>
      <c r="F4" s="9" t="s">
        <v>5</v>
      </c>
      <c r="G4" s="54">
        <f t="shared" ref="G4:G9" si="0">C4/$C$11</f>
        <v>0.10569105691056911</v>
      </c>
      <c r="H4" s="54">
        <f t="shared" ref="H4:H9" si="1">D4/$D$11</f>
        <v>0.12658227848101267</v>
      </c>
      <c r="I4" s="55">
        <f t="shared" ref="I4:I9" si="2">E4/$E$11</f>
        <v>0.14000000000000001</v>
      </c>
      <c r="J4" s="60"/>
      <c r="K4" s="9" t="s">
        <v>7</v>
      </c>
      <c r="L4" s="54">
        <f>G6</f>
        <v>0.21951219512195122</v>
      </c>
      <c r="M4" s="54">
        <f t="shared" ref="M4" si="3">H6</f>
        <v>0.12658227848101267</v>
      </c>
      <c r="N4" s="55">
        <f>I6</f>
        <v>0.08</v>
      </c>
      <c r="O4" s="51"/>
      <c r="P4" s="51"/>
      <c r="Q4" s="51"/>
      <c r="R4" s="51"/>
      <c r="S4" s="51"/>
      <c r="T4" s="51"/>
      <c r="U4" s="51"/>
      <c r="V4" s="51"/>
    </row>
    <row r="5" spans="2:22" x14ac:dyDescent="0.3">
      <c r="B5" t="s">
        <v>6</v>
      </c>
      <c r="C5" s="39">
        <v>89</v>
      </c>
      <c r="D5" s="39">
        <v>121</v>
      </c>
      <c r="E5" s="39">
        <v>120</v>
      </c>
      <c r="F5" s="9" t="s">
        <v>6</v>
      </c>
      <c r="G5" s="54">
        <f t="shared" si="0"/>
        <v>0.36178861788617889</v>
      </c>
      <c r="H5" s="54">
        <f>D5/$D$11</f>
        <v>0.51054852320675104</v>
      </c>
      <c r="I5" s="55">
        <f t="shared" si="2"/>
        <v>0.48</v>
      </c>
      <c r="J5" s="60"/>
      <c r="K5" s="9" t="s">
        <v>70</v>
      </c>
      <c r="L5" s="54">
        <f>SUM(G7:G9)</f>
        <v>0.25203252032520324</v>
      </c>
      <c r="M5" s="54">
        <f>SUM(H7:H9)</f>
        <v>0.15189873417721519</v>
      </c>
      <c r="N5" s="55">
        <f>SUM(I7:I9)</f>
        <v>0.2</v>
      </c>
      <c r="O5" s="51"/>
      <c r="P5" s="51"/>
      <c r="Q5" s="51"/>
      <c r="R5" s="51"/>
      <c r="S5" s="51"/>
      <c r="T5" s="51"/>
      <c r="U5" s="51"/>
      <c r="V5" s="51"/>
    </row>
    <row r="6" spans="2:22" x14ac:dyDescent="0.3">
      <c r="B6" t="s">
        <v>7</v>
      </c>
      <c r="C6" s="39">
        <v>54</v>
      </c>
      <c r="D6" s="39">
        <v>30</v>
      </c>
      <c r="E6" s="39">
        <v>20</v>
      </c>
      <c r="F6" s="9" t="s">
        <v>7</v>
      </c>
      <c r="G6" s="54">
        <f t="shared" si="0"/>
        <v>0.21951219512195122</v>
      </c>
      <c r="H6" s="54">
        <f t="shared" si="1"/>
        <v>0.12658227848101267</v>
      </c>
      <c r="I6" s="55">
        <f t="shared" si="2"/>
        <v>0.08</v>
      </c>
      <c r="J6" s="60"/>
      <c r="K6" s="9"/>
      <c r="L6" s="54"/>
      <c r="M6" s="54"/>
      <c r="N6" s="55"/>
      <c r="O6" s="51"/>
      <c r="P6" s="51"/>
      <c r="Q6" s="51"/>
      <c r="R6" s="51"/>
      <c r="S6" s="51"/>
      <c r="T6" s="51"/>
      <c r="U6" s="51"/>
      <c r="V6" s="51"/>
    </row>
    <row r="7" spans="2:22" x14ac:dyDescent="0.3">
      <c r="B7" t="s">
        <v>8</v>
      </c>
      <c r="C7" s="39">
        <v>41</v>
      </c>
      <c r="D7" s="39">
        <v>21</v>
      </c>
      <c r="E7" s="39">
        <v>31</v>
      </c>
      <c r="F7" s="9" t="s">
        <v>8</v>
      </c>
      <c r="G7" s="54">
        <f t="shared" si="0"/>
        <v>0.16666666666666666</v>
      </c>
      <c r="H7" s="54">
        <f t="shared" si="1"/>
        <v>8.8607594936708861E-2</v>
      </c>
      <c r="I7" s="55">
        <f>E7/$E$11</f>
        <v>0.124</v>
      </c>
      <c r="J7" s="60"/>
      <c r="K7" s="9"/>
      <c r="L7" s="54"/>
      <c r="M7" s="54"/>
      <c r="N7" s="55"/>
      <c r="O7" s="51"/>
      <c r="P7" s="51"/>
      <c r="Q7" s="51"/>
      <c r="R7" s="51"/>
      <c r="S7" s="51"/>
      <c r="T7" s="51"/>
      <c r="U7" s="51"/>
      <c r="V7" s="51"/>
    </row>
    <row r="8" spans="2:22" x14ac:dyDescent="0.3">
      <c r="B8" t="s">
        <v>9</v>
      </c>
      <c r="C8" s="39">
        <v>12</v>
      </c>
      <c r="D8" s="39">
        <v>6</v>
      </c>
      <c r="E8" s="39">
        <v>10</v>
      </c>
      <c r="F8" s="9" t="s">
        <v>9</v>
      </c>
      <c r="G8" s="54">
        <f t="shared" si="0"/>
        <v>4.878048780487805E-2</v>
      </c>
      <c r="H8" s="54">
        <f t="shared" si="1"/>
        <v>2.5316455696202531E-2</v>
      </c>
      <c r="I8" s="55">
        <f t="shared" si="2"/>
        <v>0.04</v>
      </c>
      <c r="J8" s="60"/>
      <c r="K8" s="9"/>
      <c r="L8" s="54"/>
      <c r="M8" s="54"/>
      <c r="N8" s="55"/>
      <c r="O8" s="51"/>
      <c r="P8" s="51"/>
      <c r="Q8" s="51"/>
      <c r="R8" s="51"/>
      <c r="S8" s="51"/>
      <c r="T8" s="51"/>
      <c r="U8" s="51"/>
      <c r="V8" s="51"/>
    </row>
    <row r="9" spans="2:22" x14ac:dyDescent="0.3">
      <c r="B9" t="s">
        <v>10</v>
      </c>
      <c r="C9" s="39">
        <v>9</v>
      </c>
      <c r="D9" s="39">
        <v>9</v>
      </c>
      <c r="E9" s="39">
        <v>9</v>
      </c>
      <c r="F9" s="11" t="s">
        <v>10</v>
      </c>
      <c r="G9" s="56">
        <f t="shared" si="0"/>
        <v>3.6585365853658534E-2</v>
      </c>
      <c r="H9" s="56">
        <f t="shared" si="1"/>
        <v>3.7974683544303799E-2</v>
      </c>
      <c r="I9" s="57">
        <f t="shared" si="2"/>
        <v>3.5999999999999997E-2</v>
      </c>
      <c r="J9" s="60"/>
      <c r="K9" s="11"/>
      <c r="L9" s="56"/>
      <c r="M9" s="56"/>
      <c r="N9" s="57"/>
      <c r="O9" s="51"/>
      <c r="P9" s="51"/>
      <c r="Q9" s="51"/>
      <c r="R9" s="51"/>
      <c r="S9" s="51"/>
      <c r="T9" s="51"/>
      <c r="U9" s="51"/>
      <c r="V9" s="51"/>
    </row>
    <row r="10" spans="2:22" x14ac:dyDescent="0.3">
      <c r="I10" s="1"/>
      <c r="J10" s="61"/>
      <c r="K10"/>
      <c r="L10"/>
      <c r="M10"/>
      <c r="N10" s="1"/>
      <c r="O10" s="1"/>
      <c r="P10" s="1"/>
      <c r="Q10" s="1"/>
      <c r="R10" s="1"/>
      <c r="S10" s="1"/>
      <c r="T10" s="1"/>
      <c r="U10" s="1"/>
      <c r="V10" s="1"/>
    </row>
    <row r="11" spans="2:22" x14ac:dyDescent="0.3">
      <c r="B11" t="s">
        <v>11</v>
      </c>
      <c r="C11">
        <f>SUM(C3:C9)</f>
        <v>246</v>
      </c>
      <c r="D11">
        <f>SUM(D3:D9)</f>
        <v>237</v>
      </c>
      <c r="E11">
        <f>SUM(E3:E9)</f>
        <v>250</v>
      </c>
      <c r="G11" s="1">
        <f t="shared" ref="G11:H11" si="4">SUM(G3:G9)</f>
        <v>1</v>
      </c>
      <c r="H11" s="1">
        <f t="shared" si="4"/>
        <v>1</v>
      </c>
      <c r="I11" s="1">
        <f>SUM(I3:I9)</f>
        <v>1</v>
      </c>
      <c r="J11" s="61"/>
      <c r="K11"/>
      <c r="L11" s="1">
        <f>SUM(L3:L6)</f>
        <v>1</v>
      </c>
      <c r="M11" s="1">
        <f t="shared" ref="M11:N11" si="5">SUM(M3:M6)</f>
        <v>1</v>
      </c>
      <c r="N11" s="1">
        <f t="shared" si="5"/>
        <v>1</v>
      </c>
      <c r="O11" s="1"/>
      <c r="P11" s="1"/>
      <c r="Q11" s="1"/>
      <c r="R11" s="1"/>
      <c r="S11" s="1"/>
      <c r="T11" s="1"/>
      <c r="U11" s="1"/>
      <c r="V11" s="1"/>
    </row>
    <row r="26" spans="2:22" s="2" customFormat="1" ht="120" customHeight="1" x14ac:dyDescent="0.35">
      <c r="C26" s="20" t="s">
        <v>126</v>
      </c>
      <c r="D26" s="20"/>
      <c r="E26" s="72"/>
      <c r="F26" s="8"/>
      <c r="G26" s="73" t="s">
        <v>127</v>
      </c>
      <c r="H26" s="73"/>
      <c r="I26" s="74"/>
      <c r="J26" s="58"/>
      <c r="K26" s="8"/>
      <c r="L26" s="73" t="s">
        <v>127</v>
      </c>
      <c r="M26" s="73"/>
      <c r="N26" s="74"/>
      <c r="O26" s="50"/>
      <c r="P26" s="50"/>
      <c r="Q26" s="50"/>
      <c r="R26" s="50"/>
      <c r="S26" s="50"/>
      <c r="T26" s="50"/>
      <c r="U26" s="50"/>
      <c r="V26" s="50"/>
    </row>
    <row r="27" spans="2:22" s="2" customFormat="1" ht="33" customHeight="1" x14ac:dyDescent="0.3">
      <c r="C27" s="69" t="s">
        <v>65</v>
      </c>
      <c r="D27" s="69" t="s">
        <v>66</v>
      </c>
      <c r="E27" s="69" t="s">
        <v>128</v>
      </c>
      <c r="F27" s="70"/>
      <c r="G27" s="69" t="s">
        <v>67</v>
      </c>
      <c r="H27" s="69" t="s">
        <v>68</v>
      </c>
      <c r="I27" s="68" t="s">
        <v>129</v>
      </c>
      <c r="J27" s="71"/>
      <c r="K27" s="70"/>
      <c r="L27" s="69" t="s">
        <v>67</v>
      </c>
      <c r="M27" s="69" t="s">
        <v>68</v>
      </c>
      <c r="N27" s="68" t="s">
        <v>129</v>
      </c>
      <c r="O27" s="50"/>
      <c r="P27" s="50"/>
      <c r="Q27" s="50"/>
      <c r="R27" s="50"/>
      <c r="S27" s="50"/>
      <c r="T27" s="50"/>
      <c r="U27" s="50"/>
      <c r="V27" s="50"/>
    </row>
    <row r="28" spans="2:22" x14ac:dyDescent="0.3">
      <c r="B28" t="s">
        <v>4</v>
      </c>
      <c r="C28" s="39">
        <v>2</v>
      </c>
      <c r="D28" s="39">
        <v>2</v>
      </c>
      <c r="E28" s="39">
        <v>3</v>
      </c>
      <c r="F28" s="9" t="s">
        <v>4</v>
      </c>
      <c r="G28" s="54">
        <f t="shared" ref="G28:G34" si="6">C28/$C$36</f>
        <v>8.3333333333333332E-3</v>
      </c>
      <c r="H28" s="54">
        <f>D28/$D$36</f>
        <v>8.4033613445378148E-3</v>
      </c>
      <c r="I28" s="55">
        <f>E28/$E$36</f>
        <v>1.1583011583011582E-2</v>
      </c>
      <c r="J28" s="60"/>
      <c r="K28" s="9" t="s">
        <v>69</v>
      </c>
      <c r="L28" s="54">
        <f>SUM(G28:G30)</f>
        <v>0.33750000000000002</v>
      </c>
      <c r="M28" s="54">
        <f t="shared" ref="M28" si="7">SUM(H28:H30)</f>
        <v>0.31932773109243695</v>
      </c>
      <c r="N28" s="55">
        <f>SUM(I28:I30)</f>
        <v>0.20463320463320464</v>
      </c>
      <c r="O28" s="51"/>
      <c r="P28" s="51"/>
      <c r="Q28" s="51"/>
      <c r="R28" s="51"/>
      <c r="S28" s="51"/>
      <c r="T28" s="51"/>
      <c r="U28" s="51"/>
      <c r="V28" s="51"/>
    </row>
    <row r="29" spans="2:22" x14ac:dyDescent="0.3">
      <c r="B29" t="s">
        <v>5</v>
      </c>
      <c r="C29" s="39">
        <v>24</v>
      </c>
      <c r="D29" s="39">
        <v>29</v>
      </c>
      <c r="E29" s="39">
        <v>15</v>
      </c>
      <c r="F29" s="9" t="s">
        <v>5</v>
      </c>
      <c r="G29" s="54">
        <f t="shared" si="6"/>
        <v>0.1</v>
      </c>
      <c r="H29" s="54">
        <f t="shared" ref="H29:H34" si="8">D29/$D$36</f>
        <v>0.12184873949579832</v>
      </c>
      <c r="I29" s="55">
        <f t="shared" ref="I29:I34" si="9">E29/$E$36</f>
        <v>5.7915057915057917E-2</v>
      </c>
      <c r="J29" s="60"/>
      <c r="K29" s="9" t="s">
        <v>7</v>
      </c>
      <c r="L29" s="54">
        <f>G31</f>
        <v>0.42499999999999999</v>
      </c>
      <c r="M29" s="54">
        <f t="shared" ref="M29" si="10">H31</f>
        <v>0.37815126050420167</v>
      </c>
      <c r="N29" s="55">
        <f>I31</f>
        <v>0.46332046332046334</v>
      </c>
      <c r="O29" s="51"/>
      <c r="P29" s="51"/>
      <c r="Q29" s="51"/>
      <c r="R29" s="51"/>
      <c r="S29" s="51"/>
      <c r="T29" s="51"/>
      <c r="U29" s="51"/>
      <c r="V29" s="51"/>
    </row>
    <row r="30" spans="2:22" x14ac:dyDescent="0.3">
      <c r="B30" t="s">
        <v>6</v>
      </c>
      <c r="C30" s="39">
        <v>55</v>
      </c>
      <c r="D30" s="39">
        <v>45</v>
      </c>
      <c r="E30" s="39">
        <v>35</v>
      </c>
      <c r="F30" s="9" t="s">
        <v>6</v>
      </c>
      <c r="G30" s="54">
        <f t="shared" si="6"/>
        <v>0.22916666666666666</v>
      </c>
      <c r="H30" s="54">
        <f>D30/$D$36</f>
        <v>0.18907563025210083</v>
      </c>
      <c r="I30" s="55">
        <f t="shared" si="9"/>
        <v>0.13513513513513514</v>
      </c>
      <c r="J30" s="60"/>
      <c r="K30" s="9" t="s">
        <v>70</v>
      </c>
      <c r="L30" s="54">
        <f>SUM(G32:G34)</f>
        <v>0.23750000000000002</v>
      </c>
      <c r="M30" s="54">
        <f>SUM(H32:H34)</f>
        <v>0.30252100840336132</v>
      </c>
      <c r="N30" s="55">
        <f>SUM(I32:I34)</f>
        <v>0.33204633204633205</v>
      </c>
      <c r="O30" s="51"/>
      <c r="P30" s="51"/>
      <c r="Q30" s="51"/>
      <c r="R30" s="51"/>
      <c r="S30" s="51"/>
      <c r="T30" s="51"/>
      <c r="U30" s="51"/>
      <c r="V30" s="51"/>
    </row>
    <row r="31" spans="2:22" x14ac:dyDescent="0.3">
      <c r="B31" t="s">
        <v>7</v>
      </c>
      <c r="C31" s="39">
        <v>102</v>
      </c>
      <c r="D31" s="39">
        <v>90</v>
      </c>
      <c r="E31" s="39">
        <v>120</v>
      </c>
      <c r="F31" s="9" t="s">
        <v>7</v>
      </c>
      <c r="G31" s="54">
        <f>C31/$C$36</f>
        <v>0.42499999999999999</v>
      </c>
      <c r="H31" s="54">
        <f t="shared" si="8"/>
        <v>0.37815126050420167</v>
      </c>
      <c r="I31" s="55">
        <f t="shared" si="9"/>
        <v>0.46332046332046334</v>
      </c>
      <c r="J31" s="60"/>
      <c r="K31" s="9"/>
      <c r="L31" s="54"/>
      <c r="M31" s="54"/>
      <c r="N31" s="55"/>
      <c r="O31" s="51"/>
      <c r="P31" s="51"/>
      <c r="Q31" s="51"/>
      <c r="R31" s="51"/>
      <c r="S31" s="51"/>
      <c r="T31" s="51"/>
      <c r="U31" s="51"/>
      <c r="V31" s="51"/>
    </row>
    <row r="32" spans="2:22" x14ac:dyDescent="0.3">
      <c r="B32" t="s">
        <v>8</v>
      </c>
      <c r="C32" s="39">
        <v>33</v>
      </c>
      <c r="D32" s="39">
        <v>31</v>
      </c>
      <c r="E32" s="39">
        <v>41</v>
      </c>
      <c r="F32" s="9" t="s">
        <v>8</v>
      </c>
      <c r="G32" s="54">
        <f t="shared" si="6"/>
        <v>0.13750000000000001</v>
      </c>
      <c r="H32" s="54">
        <f t="shared" si="8"/>
        <v>0.13025210084033614</v>
      </c>
      <c r="I32" s="55">
        <f>E32/$E$36</f>
        <v>0.15830115830115829</v>
      </c>
      <c r="J32" s="60"/>
      <c r="K32" s="9"/>
      <c r="L32" s="54"/>
      <c r="M32" s="54"/>
      <c r="N32" s="55"/>
      <c r="O32" s="51"/>
      <c r="P32" s="51"/>
      <c r="Q32" s="51"/>
      <c r="R32" s="51"/>
      <c r="S32" s="51"/>
      <c r="T32" s="51"/>
      <c r="U32" s="51"/>
      <c r="V32" s="51"/>
    </row>
    <row r="33" spans="2:22" x14ac:dyDescent="0.3">
      <c r="B33" t="s">
        <v>9</v>
      </c>
      <c r="C33" s="39">
        <v>22</v>
      </c>
      <c r="D33" s="39">
        <v>32</v>
      </c>
      <c r="E33" s="39">
        <v>30</v>
      </c>
      <c r="F33" s="9" t="s">
        <v>9</v>
      </c>
      <c r="G33" s="54">
        <f t="shared" si="6"/>
        <v>9.166666666666666E-2</v>
      </c>
      <c r="H33" s="54">
        <f t="shared" si="8"/>
        <v>0.13445378151260504</v>
      </c>
      <c r="I33" s="55">
        <f t="shared" si="9"/>
        <v>0.11583011583011583</v>
      </c>
      <c r="J33" s="60"/>
      <c r="K33" s="9"/>
      <c r="L33" s="54"/>
      <c r="M33" s="54"/>
      <c r="N33" s="55"/>
      <c r="O33" s="51"/>
      <c r="P33" s="51"/>
      <c r="Q33" s="51"/>
      <c r="R33" s="51"/>
      <c r="S33" s="51"/>
      <c r="T33" s="51"/>
      <c r="U33" s="51"/>
      <c r="V33" s="51"/>
    </row>
    <row r="34" spans="2:22" x14ac:dyDescent="0.3">
      <c r="B34" t="s">
        <v>10</v>
      </c>
      <c r="C34" s="39">
        <v>2</v>
      </c>
      <c r="D34" s="39">
        <v>9</v>
      </c>
      <c r="E34" s="39">
        <v>15</v>
      </c>
      <c r="F34" s="11" t="s">
        <v>10</v>
      </c>
      <c r="G34" s="56">
        <f t="shared" si="6"/>
        <v>8.3333333333333332E-3</v>
      </c>
      <c r="H34" s="56">
        <f t="shared" si="8"/>
        <v>3.7815126050420166E-2</v>
      </c>
      <c r="I34" s="57">
        <f t="shared" si="9"/>
        <v>5.7915057915057917E-2</v>
      </c>
      <c r="J34" s="60"/>
      <c r="K34" s="11"/>
      <c r="L34" s="56"/>
      <c r="M34" s="56"/>
      <c r="N34" s="57"/>
      <c r="O34" s="51"/>
      <c r="P34" s="51"/>
      <c r="Q34" s="51"/>
      <c r="R34" s="51"/>
      <c r="S34" s="51"/>
      <c r="T34" s="51"/>
      <c r="U34" s="51"/>
      <c r="V34" s="51"/>
    </row>
    <row r="35" spans="2:22" x14ac:dyDescent="0.3">
      <c r="I35" s="1"/>
      <c r="J35" s="61"/>
      <c r="K35"/>
      <c r="L35"/>
      <c r="M35"/>
      <c r="N35" s="1"/>
      <c r="O35" s="1"/>
      <c r="P35" s="1"/>
      <c r="Q35" s="1"/>
      <c r="R35" s="1"/>
      <c r="S35" s="1"/>
      <c r="T35" s="1"/>
      <c r="U35" s="1"/>
      <c r="V35" s="1"/>
    </row>
    <row r="36" spans="2:22" x14ac:dyDescent="0.3">
      <c r="B36" t="s">
        <v>11</v>
      </c>
      <c r="C36">
        <f>SUM(C28:C34)</f>
        <v>240</v>
      </c>
      <c r="D36">
        <f>SUM(D28:D34)</f>
        <v>238</v>
      </c>
      <c r="E36">
        <f>SUM(E28:E34)</f>
        <v>259</v>
      </c>
      <c r="G36" s="1">
        <f>SUM(G28:G34)</f>
        <v>0.99999999999999989</v>
      </c>
      <c r="H36" s="1">
        <f t="shared" ref="H36" si="11">SUM(H28:H34)</f>
        <v>0.99999999999999989</v>
      </c>
      <c r="I36" s="1">
        <f>SUM(I28:I34)</f>
        <v>1</v>
      </c>
      <c r="J36" s="61"/>
      <c r="K36"/>
      <c r="L36" s="1">
        <f>SUM(L28:L31)</f>
        <v>1</v>
      </c>
      <c r="M36" s="1">
        <f t="shared" ref="M36:N36" si="12">SUM(M28:M31)</f>
        <v>1</v>
      </c>
      <c r="N36" s="1">
        <f t="shared" si="12"/>
        <v>1</v>
      </c>
      <c r="O36" s="1"/>
      <c r="P36" s="1"/>
      <c r="Q36" s="1"/>
      <c r="R36" s="1"/>
      <c r="S36" s="1"/>
      <c r="T36" s="1"/>
      <c r="U36" s="1"/>
      <c r="V36" s="1"/>
    </row>
  </sheetData>
  <pageMargins left="0.7" right="0.7" top="0.75" bottom="0.75" header="0.3" footer="0.3"/>
  <pageSetup paperSize="9" orientation="portrait" horizont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9B205-DEDE-4291-A536-0569EAD941B7}">
  <sheetPr>
    <tabColor rgb="FF00B0F0"/>
  </sheetPr>
  <dimension ref="B1:V11"/>
  <sheetViews>
    <sheetView zoomScale="70" zoomScaleNormal="70" workbookViewId="0">
      <selection activeCell="D13" sqref="D13"/>
    </sheetView>
  </sheetViews>
  <sheetFormatPr defaultColWidth="10.59765625" defaultRowHeight="15.6" x14ac:dyDescent="0.3"/>
  <cols>
    <col min="2" max="2" width="31.69921875" bestFit="1" customWidth="1"/>
    <col min="3" max="8" width="23.796875" customWidth="1"/>
    <col min="9" max="9" width="24.8984375" customWidth="1"/>
    <col min="10" max="10" width="31.69921875" bestFit="1" customWidth="1"/>
    <col min="11" max="13" width="24.5" customWidth="1"/>
    <col min="14" max="14" width="10.296875" style="62" customWidth="1"/>
    <col min="15" max="22" width="16.296875" customWidth="1"/>
  </cols>
  <sheetData>
    <row r="1" spans="2:22" s="2" customFormat="1" ht="120" customHeight="1" x14ac:dyDescent="0.35">
      <c r="C1" s="76" t="s">
        <v>130</v>
      </c>
      <c r="D1" s="75"/>
      <c r="E1" s="75"/>
      <c r="F1" s="75"/>
      <c r="G1" s="75"/>
      <c r="H1" s="75"/>
      <c r="I1" s="63"/>
      <c r="J1" s="8"/>
      <c r="K1" s="73" t="s">
        <v>71</v>
      </c>
      <c r="L1" s="73"/>
      <c r="M1" s="74"/>
      <c r="N1" s="58"/>
      <c r="O1" s="50"/>
      <c r="P1" s="50"/>
      <c r="Q1" s="50"/>
      <c r="R1" s="50"/>
      <c r="S1" s="50"/>
      <c r="T1" s="50"/>
      <c r="U1" s="50"/>
      <c r="V1" s="50"/>
    </row>
    <row r="2" spans="2:22" s="2" customFormat="1" ht="33" customHeight="1" x14ac:dyDescent="0.3">
      <c r="C2" s="69" t="s">
        <v>65</v>
      </c>
      <c r="D2" s="69" t="s">
        <v>65</v>
      </c>
      <c r="E2" s="69" t="s">
        <v>66</v>
      </c>
      <c r="F2" s="69" t="s">
        <v>66</v>
      </c>
      <c r="G2" s="69" t="s">
        <v>128</v>
      </c>
      <c r="H2" s="69" t="s">
        <v>128</v>
      </c>
      <c r="I2" s="64"/>
      <c r="J2" s="52"/>
      <c r="K2" s="67" t="s">
        <v>67</v>
      </c>
      <c r="L2" s="67" t="s">
        <v>68</v>
      </c>
      <c r="M2" s="68" t="s">
        <v>129</v>
      </c>
      <c r="N2" s="59"/>
      <c r="O2" s="50"/>
      <c r="P2" s="50"/>
      <c r="Q2" s="50"/>
      <c r="R2" s="50"/>
      <c r="S2" s="50"/>
      <c r="T2" s="50"/>
      <c r="U2" s="50"/>
      <c r="V2" s="50"/>
    </row>
    <row r="3" spans="2:22" s="2" customFormat="1" ht="33" customHeight="1" x14ac:dyDescent="0.3">
      <c r="C3" s="53" t="s">
        <v>47</v>
      </c>
      <c r="D3" s="53" t="s">
        <v>48</v>
      </c>
      <c r="E3" s="53" t="s">
        <v>47</v>
      </c>
      <c r="F3" s="53" t="s">
        <v>48</v>
      </c>
      <c r="G3" s="53" t="s">
        <v>47</v>
      </c>
      <c r="H3" s="53" t="s">
        <v>48</v>
      </c>
      <c r="I3" s="64"/>
      <c r="J3" s="15" t="s">
        <v>41</v>
      </c>
      <c r="K3" s="54">
        <f>C4/SUM(C4:D4)</f>
        <v>0.15</v>
      </c>
      <c r="L3" s="54">
        <f>E4/SUM(E4:F4)</f>
        <v>0.125</v>
      </c>
      <c r="M3" s="55">
        <f>G4/SUM(G4:H4)</f>
        <v>0.1</v>
      </c>
      <c r="N3" s="59"/>
      <c r="O3" s="50"/>
      <c r="P3" s="50"/>
      <c r="Q3" s="50"/>
      <c r="R3" s="50"/>
      <c r="S3" s="50"/>
      <c r="T3" s="50"/>
      <c r="U3" s="50"/>
      <c r="V3" s="50"/>
    </row>
    <row r="4" spans="2:22" x14ac:dyDescent="0.3">
      <c r="B4" t="s">
        <v>41</v>
      </c>
      <c r="C4" s="39">
        <v>30</v>
      </c>
      <c r="D4" s="39">
        <v>170</v>
      </c>
      <c r="E4" s="39">
        <v>25</v>
      </c>
      <c r="F4" s="39">
        <v>175</v>
      </c>
      <c r="G4" s="39">
        <v>20</v>
      </c>
      <c r="H4" s="39">
        <v>180</v>
      </c>
      <c r="I4" s="39"/>
      <c r="J4" s="15" t="s">
        <v>42</v>
      </c>
      <c r="K4" s="54">
        <f t="shared" ref="K4:K7" si="0">C5/SUM(C5:D5)</f>
        <v>0.11</v>
      </c>
      <c r="L4" s="54">
        <f t="shared" ref="L4:L8" si="1">E5/SUM(E5:F5)</f>
        <v>9.5238095238095233E-2</v>
      </c>
      <c r="M4" s="55">
        <f t="shared" ref="M4:M8" si="2">G5/SUM(G5:H5)</f>
        <v>9.5238095238095233E-2</v>
      </c>
      <c r="N4" s="60"/>
      <c r="O4" s="51"/>
      <c r="P4" s="51"/>
      <c r="Q4" s="51"/>
      <c r="R4" s="51"/>
      <c r="S4" s="51"/>
      <c r="T4" s="51"/>
      <c r="U4" s="51"/>
      <c r="V4" s="51"/>
    </row>
    <row r="5" spans="2:22" x14ac:dyDescent="0.3">
      <c r="B5" t="s">
        <v>42</v>
      </c>
      <c r="C5" s="39">
        <v>22</v>
      </c>
      <c r="D5" s="39">
        <v>178</v>
      </c>
      <c r="E5" s="39">
        <v>20</v>
      </c>
      <c r="F5" s="39">
        <v>190</v>
      </c>
      <c r="G5" s="39">
        <v>20</v>
      </c>
      <c r="H5" s="39">
        <v>190</v>
      </c>
      <c r="I5" s="39"/>
      <c r="J5" s="15" t="s">
        <v>43</v>
      </c>
      <c r="K5" s="54">
        <f t="shared" si="0"/>
        <v>0.17499999999999999</v>
      </c>
      <c r="L5" s="54">
        <f t="shared" si="1"/>
        <v>0.125</v>
      </c>
      <c r="M5" s="55">
        <f t="shared" si="2"/>
        <v>0.16666666666666666</v>
      </c>
      <c r="N5" s="60"/>
      <c r="O5" s="51"/>
      <c r="P5" s="51"/>
      <c r="Q5" s="51"/>
      <c r="R5" s="51"/>
      <c r="S5" s="51"/>
      <c r="T5" s="51"/>
      <c r="U5" s="51"/>
      <c r="V5" s="51"/>
    </row>
    <row r="6" spans="2:22" x14ac:dyDescent="0.3">
      <c r="B6" t="s">
        <v>43</v>
      </c>
      <c r="C6" s="39">
        <v>35</v>
      </c>
      <c r="D6" s="39">
        <v>165</v>
      </c>
      <c r="E6" s="39">
        <v>30</v>
      </c>
      <c r="F6" s="39">
        <v>210</v>
      </c>
      <c r="G6" s="39">
        <v>40</v>
      </c>
      <c r="H6" s="39">
        <v>200</v>
      </c>
      <c r="I6" s="39"/>
      <c r="J6" s="15" t="s">
        <v>44</v>
      </c>
      <c r="K6" s="54">
        <f t="shared" si="0"/>
        <v>0.105</v>
      </c>
      <c r="L6" s="54">
        <f t="shared" si="1"/>
        <v>0.10050251256281408</v>
      </c>
      <c r="M6" s="55">
        <f t="shared" si="2"/>
        <v>0.10050251256281408</v>
      </c>
      <c r="N6" s="60"/>
      <c r="O6" s="51"/>
      <c r="P6" s="51"/>
      <c r="Q6" s="51"/>
      <c r="R6" s="51"/>
      <c r="S6" s="51"/>
      <c r="T6" s="51"/>
      <c r="U6" s="51"/>
      <c r="V6" s="51"/>
    </row>
    <row r="7" spans="2:22" x14ac:dyDescent="0.3">
      <c r="B7" t="s">
        <v>44</v>
      </c>
      <c r="C7" s="39">
        <v>21</v>
      </c>
      <c r="D7" s="39">
        <v>179</v>
      </c>
      <c r="E7" s="39">
        <v>20</v>
      </c>
      <c r="F7" s="39">
        <v>179</v>
      </c>
      <c r="G7" s="39">
        <v>20</v>
      </c>
      <c r="H7" s="39">
        <v>179</v>
      </c>
      <c r="I7" s="39"/>
      <c r="J7" s="15" t="s">
        <v>45</v>
      </c>
      <c r="K7" s="54">
        <f t="shared" si="0"/>
        <v>0.22</v>
      </c>
      <c r="L7" s="54">
        <f t="shared" si="1"/>
        <v>0.21621621621621623</v>
      </c>
      <c r="M7" s="55">
        <f t="shared" si="2"/>
        <v>0.15789473684210525</v>
      </c>
      <c r="N7" s="60"/>
      <c r="O7" s="51"/>
      <c r="P7" s="51"/>
      <c r="Q7" s="51"/>
      <c r="R7" s="51"/>
      <c r="S7" s="51"/>
      <c r="T7" s="51"/>
      <c r="U7" s="51"/>
      <c r="V7" s="51"/>
    </row>
    <row r="8" spans="2:22" x14ac:dyDescent="0.3">
      <c r="B8" t="s">
        <v>45</v>
      </c>
      <c r="C8" s="39">
        <v>44</v>
      </c>
      <c r="D8" s="39">
        <v>156</v>
      </c>
      <c r="E8" s="39">
        <v>40</v>
      </c>
      <c r="F8" s="39">
        <v>145</v>
      </c>
      <c r="G8" s="39">
        <v>30</v>
      </c>
      <c r="H8" s="39">
        <v>160</v>
      </c>
      <c r="I8" s="39"/>
      <c r="J8" s="16" t="s">
        <v>46</v>
      </c>
      <c r="K8" s="56">
        <f>C9/SUM(C9:D9)</f>
        <v>0.3</v>
      </c>
      <c r="L8" s="56">
        <f t="shared" si="1"/>
        <v>0.27027027027027029</v>
      </c>
      <c r="M8" s="57">
        <f t="shared" si="2"/>
        <v>0.22222222222222221</v>
      </c>
      <c r="N8" s="60"/>
      <c r="O8" s="51"/>
      <c r="P8" s="51"/>
      <c r="Q8" s="51"/>
      <c r="R8" s="51"/>
      <c r="S8" s="51"/>
      <c r="T8" s="51"/>
      <c r="U8" s="51"/>
      <c r="V8" s="51"/>
    </row>
    <row r="9" spans="2:22" x14ac:dyDescent="0.3">
      <c r="B9" t="s">
        <v>46</v>
      </c>
      <c r="C9" s="39">
        <v>60</v>
      </c>
      <c r="D9" s="39">
        <v>140</v>
      </c>
      <c r="E9" s="39">
        <v>50</v>
      </c>
      <c r="F9" s="39">
        <v>135</v>
      </c>
      <c r="G9" s="39">
        <v>40</v>
      </c>
      <c r="H9" s="39">
        <v>140</v>
      </c>
      <c r="I9" s="39"/>
      <c r="N9" s="60"/>
      <c r="O9" s="51"/>
      <c r="P9" s="51"/>
      <c r="Q9" s="51"/>
      <c r="R9" s="51"/>
      <c r="S9" s="51"/>
      <c r="T9" s="51"/>
      <c r="U9" s="51"/>
      <c r="V9" s="51"/>
    </row>
    <row r="10" spans="2:22" x14ac:dyDescent="0.3">
      <c r="M10" s="1"/>
      <c r="N10" s="61"/>
      <c r="O10" s="1"/>
      <c r="P10" s="1"/>
      <c r="Q10" s="1"/>
      <c r="R10" s="1"/>
      <c r="S10" s="1"/>
      <c r="T10" s="1"/>
      <c r="U10" s="1"/>
      <c r="V10" s="1"/>
    </row>
    <row r="11" spans="2:22" x14ac:dyDescent="0.3">
      <c r="K11" s="1"/>
      <c r="L11" s="1"/>
      <c r="M11" s="1"/>
      <c r="N11" s="61"/>
      <c r="O11" s="1"/>
      <c r="P11" s="1"/>
      <c r="Q11" s="1"/>
      <c r="R11" s="1"/>
      <c r="S11" s="1"/>
      <c r="T11" s="1"/>
      <c r="U11" s="1"/>
      <c r="V11" s="1"/>
    </row>
  </sheetData>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C853F-DDD1-E242-8FFB-C36BF120315F}">
  <sheetPr codeName="Sheet2"/>
  <dimension ref="A1:L17"/>
  <sheetViews>
    <sheetView zoomScale="70" zoomScaleNormal="70" workbookViewId="0">
      <selection activeCell="I25" sqref="I25"/>
    </sheetView>
  </sheetViews>
  <sheetFormatPr defaultColWidth="10.59765625" defaultRowHeight="15.6" x14ac:dyDescent="0.3"/>
  <cols>
    <col min="1" max="1" width="10.796875" style="6"/>
    <col min="2" max="2" width="52" style="6" bestFit="1" customWidth="1"/>
    <col min="3" max="3" width="52.19921875" bestFit="1" customWidth="1"/>
    <col min="9" max="9" width="10.59765625" style="32"/>
    <col min="10" max="10" width="38.5" customWidth="1"/>
    <col min="16" max="16" width="21.09765625" bestFit="1" customWidth="1"/>
  </cols>
  <sheetData>
    <row r="1" spans="1:12" x14ac:dyDescent="0.3">
      <c r="A1" s="7" t="s">
        <v>12</v>
      </c>
      <c r="B1" s="7" t="s">
        <v>13</v>
      </c>
      <c r="C1" s="13" t="s">
        <v>15</v>
      </c>
      <c r="D1" s="14" t="s">
        <v>0</v>
      </c>
    </row>
    <row r="2" spans="1:12" s="25" customFormat="1" x14ac:dyDescent="0.3">
      <c r="A2" s="26" t="s">
        <v>77</v>
      </c>
      <c r="B2" s="28" t="s">
        <v>16</v>
      </c>
      <c r="C2" s="27" t="s">
        <v>78</v>
      </c>
      <c r="D2" s="33">
        <v>0.5</v>
      </c>
      <c r="I2" s="40"/>
    </row>
    <row r="3" spans="1:12" ht="18" x14ac:dyDescent="0.35">
      <c r="A3" s="23" t="s">
        <v>79</v>
      </c>
      <c r="B3" s="23" t="s">
        <v>16</v>
      </c>
      <c r="C3" s="15" t="s">
        <v>1</v>
      </c>
      <c r="D3" s="33">
        <v>0.5</v>
      </c>
      <c r="G3" s="31" t="s">
        <v>86</v>
      </c>
      <c r="H3" s="31"/>
      <c r="I3" s="41"/>
      <c r="J3" s="31"/>
      <c r="K3" s="30"/>
      <c r="L3" s="30"/>
    </row>
    <row r="4" spans="1:12" x14ac:dyDescent="0.3">
      <c r="A4" s="23" t="s">
        <v>80</v>
      </c>
      <c r="B4" s="23" t="s">
        <v>16</v>
      </c>
      <c r="C4" s="15" t="s">
        <v>137</v>
      </c>
      <c r="D4" s="33">
        <v>0.5</v>
      </c>
    </row>
    <row r="5" spans="1:12" x14ac:dyDescent="0.3">
      <c r="A5" s="23">
        <v>14</v>
      </c>
      <c r="B5" s="23" t="s">
        <v>14</v>
      </c>
      <c r="C5" s="15" t="s">
        <v>87</v>
      </c>
      <c r="D5" s="33">
        <v>0.5</v>
      </c>
    </row>
    <row r="6" spans="1:12" x14ac:dyDescent="0.3">
      <c r="A6" s="23" t="s">
        <v>28</v>
      </c>
      <c r="B6" s="23" t="s">
        <v>16</v>
      </c>
      <c r="C6" s="15" t="s">
        <v>81</v>
      </c>
      <c r="D6" s="33">
        <v>0.5</v>
      </c>
    </row>
    <row r="7" spans="1:12" x14ac:dyDescent="0.3">
      <c r="A7" s="23" t="s">
        <v>83</v>
      </c>
      <c r="B7" s="23" t="s">
        <v>16</v>
      </c>
      <c r="C7" s="15" t="s">
        <v>82</v>
      </c>
      <c r="D7" s="33">
        <v>0.5</v>
      </c>
    </row>
    <row r="8" spans="1:12" x14ac:dyDescent="0.3">
      <c r="A8" s="23" t="s">
        <v>84</v>
      </c>
      <c r="B8" s="23" t="s">
        <v>16</v>
      </c>
      <c r="C8" s="15" t="s">
        <v>29</v>
      </c>
      <c r="D8" s="33">
        <v>0.5</v>
      </c>
    </row>
    <row r="9" spans="1:12" x14ac:dyDescent="0.3">
      <c r="A9" s="23">
        <v>20</v>
      </c>
      <c r="B9" s="23" t="s">
        <v>14</v>
      </c>
      <c r="C9" s="16" t="s">
        <v>85</v>
      </c>
      <c r="D9" s="34">
        <v>0.5</v>
      </c>
    </row>
    <row r="10" spans="1:12" x14ac:dyDescent="0.3">
      <c r="D10" s="1"/>
    </row>
    <row r="11" spans="1:12" x14ac:dyDescent="0.3">
      <c r="D11" s="1"/>
      <c r="H11" s="32"/>
    </row>
    <row r="12" spans="1:12" x14ac:dyDescent="0.3">
      <c r="D12" s="1"/>
      <c r="H12" s="32"/>
    </row>
    <row r="13" spans="1:12" x14ac:dyDescent="0.3">
      <c r="H13" s="32"/>
    </row>
    <row r="14" spans="1:12" x14ac:dyDescent="0.3">
      <c r="H14" s="32"/>
    </row>
    <row r="15" spans="1:12" x14ac:dyDescent="0.3">
      <c r="H15" s="32"/>
    </row>
    <row r="16" spans="1:12" x14ac:dyDescent="0.3">
      <c r="H16" s="32"/>
    </row>
    <row r="17" spans="8:8" x14ac:dyDescent="0.3">
      <c r="H17" s="32"/>
    </row>
  </sheetData>
  <sortState xmlns:xlrd2="http://schemas.microsoft.com/office/spreadsheetml/2017/richdata2" ref="H11:H17">
    <sortCondition ref="H11:H17"/>
  </sortState>
  <pageMargins left="0.7" right="0.7" top="0.75" bottom="0.75" header="0.3" footer="0.3"/>
  <pageSetup paperSize="9" orientation="portrait" horizontalDpi="4294967293" verticalDpi="0" r:id="rId1"/>
  <customProperties>
    <customPr name="Company"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65BB3-7433-48F6-96F1-4295F668F0DA}">
  <sheetPr codeName="Sheet7"/>
  <dimension ref="A1:K16"/>
  <sheetViews>
    <sheetView zoomScale="70" zoomScaleNormal="70" workbookViewId="0">
      <selection activeCell="A26" sqref="A26"/>
    </sheetView>
  </sheetViews>
  <sheetFormatPr defaultColWidth="10.59765625" defaultRowHeight="15.6" x14ac:dyDescent="0.3"/>
  <cols>
    <col min="1" max="1" width="62.69921875" customWidth="1"/>
    <col min="2" max="2" width="17.796875" style="3" customWidth="1"/>
    <col min="3" max="3" width="20.5" style="3" customWidth="1"/>
    <col min="4" max="5" width="18.296875" style="3" customWidth="1"/>
    <col min="11" max="11" width="13.09765625" customWidth="1"/>
  </cols>
  <sheetData>
    <row r="1" spans="1:11" ht="18" x14ac:dyDescent="0.35">
      <c r="A1" s="29" t="s">
        <v>88</v>
      </c>
    </row>
    <row r="4" spans="1:11" s="2" customFormat="1" ht="58.05" customHeight="1" x14ac:dyDescent="0.35">
      <c r="A4" s="5" t="s">
        <v>2</v>
      </c>
      <c r="B4" s="35" t="s">
        <v>92</v>
      </c>
      <c r="C4" s="35" t="s">
        <v>33</v>
      </c>
      <c r="D4" s="35" t="s">
        <v>34</v>
      </c>
      <c r="E4" s="35"/>
      <c r="F4" s="31" t="s">
        <v>89</v>
      </c>
      <c r="G4" s="30"/>
      <c r="H4" s="30"/>
      <c r="I4" s="30"/>
      <c r="J4" s="30"/>
      <c r="K4" s="30"/>
    </row>
    <row r="5" spans="1:11" x14ac:dyDescent="0.3">
      <c r="A5" s="37" t="s">
        <v>30</v>
      </c>
      <c r="B5" s="36" t="s">
        <v>20</v>
      </c>
      <c r="C5" s="36">
        <v>1</v>
      </c>
      <c r="D5" s="36" t="s">
        <v>20</v>
      </c>
      <c r="E5" s="36"/>
    </row>
    <row r="6" spans="1:11" x14ac:dyDescent="0.3">
      <c r="A6" s="38" t="s">
        <v>90</v>
      </c>
      <c r="B6" s="36">
        <v>1</v>
      </c>
      <c r="C6" s="36">
        <v>1</v>
      </c>
      <c r="D6" s="36"/>
      <c r="E6" s="36"/>
    </row>
    <row r="7" spans="1:11" x14ac:dyDescent="0.3">
      <c r="A7" s="37" t="s">
        <v>31</v>
      </c>
      <c r="B7" s="36"/>
      <c r="C7" s="36">
        <v>1</v>
      </c>
      <c r="D7" s="36">
        <v>1</v>
      </c>
      <c r="E7" s="36"/>
    </row>
    <row r="8" spans="1:11" x14ac:dyDescent="0.3">
      <c r="A8" s="37" t="s">
        <v>32</v>
      </c>
      <c r="B8" s="36" t="s">
        <v>20</v>
      </c>
      <c r="C8" s="36">
        <v>1</v>
      </c>
      <c r="D8" s="36" t="s">
        <v>20</v>
      </c>
      <c r="E8" s="36"/>
    </row>
    <row r="9" spans="1:11" x14ac:dyDescent="0.3">
      <c r="A9" s="37" t="s">
        <v>91</v>
      </c>
      <c r="B9" s="36">
        <v>1</v>
      </c>
      <c r="C9" s="24"/>
      <c r="D9" s="24"/>
      <c r="E9" s="24"/>
    </row>
    <row r="10" spans="1:11" x14ac:dyDescent="0.3">
      <c r="B10" s="24"/>
      <c r="C10" s="24"/>
      <c r="D10" s="24"/>
      <c r="E10" s="24"/>
    </row>
    <row r="11" spans="1:11" x14ac:dyDescent="0.3">
      <c r="B11" s="24"/>
      <c r="C11" s="24"/>
      <c r="D11" s="24"/>
      <c r="E11" s="24"/>
    </row>
    <row r="12" spans="1:11" x14ac:dyDescent="0.3">
      <c r="B12" s="24"/>
      <c r="C12" s="24"/>
      <c r="D12" s="24"/>
      <c r="E12" s="24"/>
    </row>
    <row r="13" spans="1:11" x14ac:dyDescent="0.3">
      <c r="B13" s="24"/>
      <c r="C13" s="24"/>
      <c r="D13" s="24"/>
      <c r="E13" s="24"/>
    </row>
    <row r="14" spans="1:11" x14ac:dyDescent="0.3">
      <c r="B14" s="24"/>
      <c r="C14" s="24"/>
      <c r="D14" s="24"/>
      <c r="E14" s="24"/>
    </row>
    <row r="15" spans="1:11" x14ac:dyDescent="0.3">
      <c r="B15" s="24"/>
      <c r="C15" s="24"/>
      <c r="D15" s="24"/>
      <c r="E15" s="24"/>
    </row>
    <row r="16" spans="1:11" x14ac:dyDescent="0.3">
      <c r="A16" s="4" t="s">
        <v>3</v>
      </c>
      <c r="B16" s="3">
        <f>SUM(B5:B14)</f>
        <v>2</v>
      </c>
      <c r="C16" s="3">
        <f t="shared" ref="C16:D16" si="0">SUM(C5:C14)</f>
        <v>4</v>
      </c>
      <c r="D16" s="3">
        <f t="shared" si="0"/>
        <v>1</v>
      </c>
    </row>
  </sheetData>
  <pageMargins left="0.7" right="0.7" top="0.75" bottom="0.75" header="0.3" footer="0.3"/>
  <pageSetup paperSize="9" orientation="portrait" horizontalDpi="4294967293" r:id="rId1"/>
  <customProperties>
    <customPr name="Company"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33E07-5CD5-604A-B0DA-A2DEC9FAC088}">
  <sheetPr codeName="Sheet3"/>
  <dimension ref="A1:K16"/>
  <sheetViews>
    <sheetView zoomScale="70" zoomScaleNormal="70" workbookViewId="0">
      <selection activeCell="A22" sqref="A22"/>
    </sheetView>
  </sheetViews>
  <sheetFormatPr defaultColWidth="10.59765625" defaultRowHeight="15.6" x14ac:dyDescent="0.3"/>
  <cols>
    <col min="1" max="1" width="59.5" bestFit="1" customWidth="1"/>
    <col min="2" max="2" width="17.796875" style="3" customWidth="1"/>
    <col min="3" max="3" width="20.5" style="3" customWidth="1"/>
    <col min="4" max="4" width="18.296875" style="3" customWidth="1"/>
    <col min="5" max="5" width="10.796875" customWidth="1"/>
    <col min="11" max="11" width="12.19921875" customWidth="1"/>
  </cols>
  <sheetData>
    <row r="1" spans="1:11" ht="18" x14ac:dyDescent="0.35">
      <c r="A1" s="29" t="s">
        <v>93</v>
      </c>
    </row>
    <row r="4" spans="1:11" s="2" customFormat="1" ht="31.2" x14ac:dyDescent="0.35">
      <c r="A4" s="5" t="s">
        <v>2</v>
      </c>
      <c r="B4" s="35" t="s">
        <v>37</v>
      </c>
      <c r="C4" s="35" t="s">
        <v>38</v>
      </c>
      <c r="D4" s="35" t="s">
        <v>39</v>
      </c>
      <c r="F4" s="31" t="s">
        <v>97</v>
      </c>
      <c r="G4" s="30"/>
      <c r="H4" s="30"/>
      <c r="I4" s="30"/>
      <c r="J4" s="30"/>
      <c r="K4" s="30"/>
    </row>
    <row r="5" spans="1:11" x14ac:dyDescent="0.3">
      <c r="A5" s="37" t="s">
        <v>94</v>
      </c>
      <c r="B5" s="36">
        <v>1</v>
      </c>
      <c r="C5" s="36" t="s">
        <v>20</v>
      </c>
      <c r="D5" s="36"/>
    </row>
    <row r="6" spans="1:11" x14ac:dyDescent="0.3">
      <c r="A6" s="37" t="s">
        <v>95</v>
      </c>
      <c r="B6" s="36" t="s">
        <v>20</v>
      </c>
      <c r="C6" s="36">
        <v>1</v>
      </c>
      <c r="D6" s="36"/>
    </row>
    <row r="7" spans="1:11" x14ac:dyDescent="0.3">
      <c r="A7" s="37" t="s">
        <v>96</v>
      </c>
      <c r="B7" s="36">
        <v>1</v>
      </c>
      <c r="C7" s="36"/>
      <c r="D7" s="36"/>
    </row>
    <row r="8" spans="1:11" x14ac:dyDescent="0.3">
      <c r="A8" s="37" t="s">
        <v>35</v>
      </c>
      <c r="B8" s="36"/>
      <c r="C8" s="36"/>
      <c r="D8" s="36">
        <v>1</v>
      </c>
    </row>
    <row r="9" spans="1:11" x14ac:dyDescent="0.3">
      <c r="A9" s="37" t="s">
        <v>36</v>
      </c>
      <c r="B9" s="24"/>
      <c r="C9" s="24"/>
      <c r="D9" s="36">
        <v>1</v>
      </c>
    </row>
    <row r="10" spans="1:11" x14ac:dyDescent="0.3">
      <c r="B10" s="24"/>
      <c r="C10" s="24"/>
      <c r="D10" s="24"/>
    </row>
    <row r="11" spans="1:11" x14ac:dyDescent="0.3">
      <c r="B11" s="24"/>
      <c r="C11" s="24"/>
      <c r="D11" s="24"/>
    </row>
    <row r="12" spans="1:11" x14ac:dyDescent="0.3">
      <c r="B12" s="24"/>
      <c r="C12" s="24"/>
      <c r="D12" s="24"/>
    </row>
    <row r="13" spans="1:11" x14ac:dyDescent="0.3">
      <c r="B13" s="24"/>
      <c r="C13" s="24"/>
      <c r="D13" s="24"/>
    </row>
    <row r="14" spans="1:11" x14ac:dyDescent="0.3">
      <c r="B14" s="24"/>
      <c r="C14" s="24"/>
      <c r="D14" s="24"/>
    </row>
    <row r="15" spans="1:11" x14ac:dyDescent="0.3">
      <c r="B15" s="24"/>
      <c r="C15" s="24"/>
      <c r="D15" s="24"/>
    </row>
    <row r="16" spans="1:11" x14ac:dyDescent="0.3">
      <c r="A16" s="4" t="s">
        <v>3</v>
      </c>
      <c r="B16" s="3">
        <f>SUM(B5:B14)</f>
        <v>2</v>
      </c>
      <c r="C16" s="3">
        <f t="shared" ref="C16:D16" si="0">SUM(C5:C14)</f>
        <v>1</v>
      </c>
      <c r="D16" s="3">
        <f t="shared" si="0"/>
        <v>2</v>
      </c>
    </row>
  </sheetData>
  <pageMargins left="0.7" right="0.7" top="0.75" bottom="0.75" header="0.3" footer="0.3"/>
  <customProperties>
    <customPr name="Company"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3CD39-DE0C-41B9-B0E2-8E791AB6E99D}">
  <dimension ref="A1:K16"/>
  <sheetViews>
    <sheetView zoomScale="70" zoomScaleNormal="70" workbookViewId="0">
      <selection activeCell="A20" sqref="A20"/>
    </sheetView>
  </sheetViews>
  <sheetFormatPr defaultColWidth="10.59765625" defaultRowHeight="15.6" x14ac:dyDescent="0.3"/>
  <cols>
    <col min="1" max="1" width="80.296875" customWidth="1"/>
    <col min="2" max="2" width="17.796875" style="3" customWidth="1"/>
    <col min="3" max="3" width="20.5" style="3" customWidth="1"/>
    <col min="4" max="4" width="18.296875" style="3" customWidth="1"/>
    <col min="5" max="5" width="10.796875" customWidth="1"/>
    <col min="11" max="11" width="13.09765625" customWidth="1"/>
  </cols>
  <sheetData>
    <row r="1" spans="1:11" ht="18" x14ac:dyDescent="0.35">
      <c r="A1" s="29" t="s">
        <v>138</v>
      </c>
    </row>
    <row r="4" spans="1:11" s="2" customFormat="1" ht="46.8" x14ac:dyDescent="0.35">
      <c r="A4" s="5" t="s">
        <v>2</v>
      </c>
      <c r="B4" s="35" t="s">
        <v>133</v>
      </c>
      <c r="C4" s="35" t="s">
        <v>135</v>
      </c>
      <c r="D4" s="35" t="s">
        <v>100</v>
      </c>
      <c r="F4" s="31" t="s">
        <v>98</v>
      </c>
      <c r="G4" s="30"/>
      <c r="H4" s="30"/>
      <c r="I4" s="30"/>
      <c r="J4" s="30"/>
      <c r="K4" s="30"/>
    </row>
    <row r="5" spans="1:11" x14ac:dyDescent="0.3">
      <c r="A5" s="37" t="s">
        <v>99</v>
      </c>
      <c r="B5" s="36" t="s">
        <v>20</v>
      </c>
      <c r="C5" s="36" t="s">
        <v>20</v>
      </c>
      <c r="D5" s="36">
        <v>1</v>
      </c>
    </row>
    <row r="6" spans="1:11" x14ac:dyDescent="0.3">
      <c r="A6" s="37" t="s">
        <v>40</v>
      </c>
      <c r="B6" s="36" t="s">
        <v>20</v>
      </c>
      <c r="C6" s="36">
        <v>1</v>
      </c>
      <c r="D6" s="36"/>
    </row>
    <row r="7" spans="1:11" x14ac:dyDescent="0.3">
      <c r="A7" s="37" t="s">
        <v>132</v>
      </c>
      <c r="B7" s="36">
        <v>1</v>
      </c>
      <c r="C7" s="36"/>
      <c r="D7" s="36"/>
    </row>
    <row r="8" spans="1:11" x14ac:dyDescent="0.3">
      <c r="A8" s="37" t="s">
        <v>134</v>
      </c>
      <c r="B8" s="36">
        <v>1</v>
      </c>
      <c r="C8" s="36"/>
      <c r="D8" s="36" t="s">
        <v>20</v>
      </c>
    </row>
    <row r="9" spans="1:11" x14ac:dyDescent="0.3">
      <c r="A9" s="37"/>
      <c r="B9" s="24"/>
      <c r="C9" s="24"/>
      <c r="D9" s="24"/>
    </row>
    <row r="10" spans="1:11" x14ac:dyDescent="0.3">
      <c r="B10" s="24"/>
      <c r="C10" s="24"/>
      <c r="D10" s="24"/>
    </row>
    <row r="11" spans="1:11" x14ac:dyDescent="0.3">
      <c r="B11" s="24"/>
      <c r="C11" s="24"/>
      <c r="D11" s="24"/>
    </row>
    <row r="12" spans="1:11" x14ac:dyDescent="0.3">
      <c r="B12" s="24"/>
      <c r="C12" s="24"/>
      <c r="D12" s="24"/>
    </row>
    <row r="13" spans="1:11" x14ac:dyDescent="0.3">
      <c r="B13" s="24"/>
      <c r="C13" s="24"/>
      <c r="D13" s="24"/>
    </row>
    <row r="14" spans="1:11" x14ac:dyDescent="0.3">
      <c r="B14" s="24"/>
      <c r="C14" s="24"/>
      <c r="D14" s="24"/>
    </row>
    <row r="15" spans="1:11" x14ac:dyDescent="0.3">
      <c r="B15" s="24"/>
      <c r="C15" s="24"/>
      <c r="D15" s="24"/>
    </row>
    <row r="16" spans="1:11" x14ac:dyDescent="0.3">
      <c r="A16" s="4" t="s">
        <v>3</v>
      </c>
      <c r="B16" s="3">
        <v>2</v>
      </c>
      <c r="C16" s="3">
        <v>1</v>
      </c>
      <c r="D16" s="3">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06A0F-A201-42AA-9C24-D5D9861D0C1A}">
  <dimension ref="A1:L16"/>
  <sheetViews>
    <sheetView zoomScale="70" zoomScaleNormal="70" workbookViewId="0">
      <selection activeCell="A10" sqref="A10"/>
    </sheetView>
  </sheetViews>
  <sheetFormatPr defaultColWidth="10.59765625" defaultRowHeight="15.6" x14ac:dyDescent="0.3"/>
  <cols>
    <col min="1" max="1" width="60" customWidth="1"/>
    <col min="2" max="2" width="17.796875" style="3" customWidth="1"/>
    <col min="3" max="3" width="20.5" style="3" customWidth="1"/>
    <col min="4" max="4" width="18.296875" style="3" customWidth="1"/>
    <col min="5" max="5" width="21.296875" customWidth="1"/>
    <col min="6" max="6" width="10.796875" customWidth="1"/>
    <col min="12" max="12" width="13" customWidth="1"/>
  </cols>
  <sheetData>
    <row r="1" spans="1:12" ht="18" x14ac:dyDescent="0.35">
      <c r="A1" s="29" t="s">
        <v>101</v>
      </c>
    </row>
    <row r="4" spans="1:12" s="2" customFormat="1" ht="46.8" x14ac:dyDescent="0.35">
      <c r="A4" s="5" t="s">
        <v>2</v>
      </c>
      <c r="B4" s="35" t="s">
        <v>104</v>
      </c>
      <c r="C4" s="35" t="s">
        <v>21</v>
      </c>
      <c r="D4" s="35" t="s">
        <v>23</v>
      </c>
      <c r="E4" s="35" t="s">
        <v>107</v>
      </c>
      <c r="G4" s="31" t="s">
        <v>102</v>
      </c>
      <c r="H4" s="30"/>
      <c r="I4" s="30"/>
      <c r="J4" s="30"/>
      <c r="K4" s="30"/>
      <c r="L4" s="30"/>
    </row>
    <row r="5" spans="1:12" x14ac:dyDescent="0.3">
      <c r="A5" s="37" t="s">
        <v>22</v>
      </c>
      <c r="B5" s="36" t="s">
        <v>20</v>
      </c>
      <c r="C5" s="36" t="s">
        <v>20</v>
      </c>
      <c r="D5" s="36">
        <v>1</v>
      </c>
    </row>
    <row r="6" spans="1:12" x14ac:dyDescent="0.3">
      <c r="A6" s="37" t="s">
        <v>103</v>
      </c>
      <c r="B6" s="36" t="s">
        <v>20</v>
      </c>
      <c r="C6" s="36">
        <v>1</v>
      </c>
      <c r="D6" s="36"/>
    </row>
    <row r="7" spans="1:12" x14ac:dyDescent="0.3">
      <c r="A7" s="37" t="s">
        <v>105</v>
      </c>
      <c r="B7" s="36">
        <v>1</v>
      </c>
      <c r="C7" s="36"/>
      <c r="D7" s="36"/>
    </row>
    <row r="8" spans="1:12" x14ac:dyDescent="0.3">
      <c r="A8" s="37" t="s">
        <v>106</v>
      </c>
      <c r="B8" s="36" t="s">
        <v>20</v>
      </c>
      <c r="C8" s="36"/>
      <c r="D8" s="36" t="s">
        <v>20</v>
      </c>
      <c r="E8" s="36">
        <v>1</v>
      </c>
      <c r="F8" s="36"/>
    </row>
    <row r="9" spans="1:12" x14ac:dyDescent="0.3">
      <c r="A9" s="37"/>
      <c r="B9" s="24"/>
      <c r="C9" s="24"/>
      <c r="D9" s="24"/>
    </row>
    <row r="10" spans="1:12" x14ac:dyDescent="0.3">
      <c r="B10" s="24"/>
      <c r="C10" s="24"/>
      <c r="D10" s="24"/>
    </row>
    <row r="11" spans="1:12" x14ac:dyDescent="0.3">
      <c r="B11" s="24"/>
      <c r="C11" s="24"/>
      <c r="D11" s="24"/>
    </row>
    <row r="12" spans="1:12" x14ac:dyDescent="0.3">
      <c r="B12" s="24"/>
      <c r="C12" s="24"/>
      <c r="D12" s="24"/>
    </row>
    <row r="13" spans="1:12" x14ac:dyDescent="0.3">
      <c r="B13" s="24"/>
      <c r="C13" s="24"/>
      <c r="D13" s="24"/>
    </row>
    <row r="14" spans="1:12" x14ac:dyDescent="0.3">
      <c r="B14" s="24"/>
      <c r="C14" s="24"/>
      <c r="D14" s="24"/>
    </row>
    <row r="15" spans="1:12" x14ac:dyDescent="0.3">
      <c r="B15" s="24"/>
      <c r="C15" s="24"/>
      <c r="D15" s="24"/>
    </row>
    <row r="16" spans="1:12" x14ac:dyDescent="0.3">
      <c r="A16" s="4" t="s">
        <v>3</v>
      </c>
      <c r="B16" s="3">
        <v>1</v>
      </c>
      <c r="C16" s="3">
        <v>1</v>
      </c>
      <c r="D16" s="3">
        <v>1</v>
      </c>
      <c r="E16" s="3">
        <v>1</v>
      </c>
      <c r="F16"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3AA4-37B1-AC4C-85C0-EED92F49529F}">
  <sheetPr codeName="Sheet5"/>
  <dimension ref="A1:T26"/>
  <sheetViews>
    <sheetView topLeftCell="D1" zoomScale="70" zoomScaleNormal="70" workbookViewId="0">
      <selection activeCell="E14" sqref="E14"/>
    </sheetView>
  </sheetViews>
  <sheetFormatPr defaultColWidth="10.59765625" defaultRowHeight="15.6" x14ac:dyDescent="0.3"/>
  <cols>
    <col min="1" max="1" width="17.796875" style="2" customWidth="1"/>
    <col min="2" max="2" width="15.796875" bestFit="1" customWidth="1"/>
    <col min="3" max="3" width="48" customWidth="1"/>
    <col min="4" max="4" width="33.796875" customWidth="1"/>
    <col min="5" max="5" width="36.796875" customWidth="1"/>
    <col min="20" max="20" width="12.19921875" customWidth="1"/>
  </cols>
  <sheetData>
    <row r="1" spans="1:20" s="2" customFormat="1" ht="138.44999999999999" customHeight="1" x14ac:dyDescent="0.4">
      <c r="A1" s="18" t="s">
        <v>72</v>
      </c>
      <c r="C1" s="65" t="s">
        <v>108</v>
      </c>
      <c r="D1" s="8"/>
      <c r="E1" s="66" t="s">
        <v>109</v>
      </c>
    </row>
    <row r="2" spans="1:20" x14ac:dyDescent="0.3">
      <c r="B2" t="s">
        <v>4</v>
      </c>
      <c r="C2" s="39">
        <v>15</v>
      </c>
      <c r="D2" s="9" t="s">
        <v>4</v>
      </c>
      <c r="E2" s="10">
        <f>C2/$C$10</f>
        <v>6.097560975609756E-2</v>
      </c>
    </row>
    <row r="3" spans="1:20" ht="18" x14ac:dyDescent="0.35">
      <c r="B3" t="s">
        <v>5</v>
      </c>
      <c r="C3" s="39">
        <v>26</v>
      </c>
      <c r="D3" s="9" t="s">
        <v>5</v>
      </c>
      <c r="E3" s="10">
        <f>C3/$C$10</f>
        <v>0.10569105691056911</v>
      </c>
      <c r="O3" s="31" t="s">
        <v>110</v>
      </c>
      <c r="P3" s="30"/>
      <c r="Q3" s="30"/>
      <c r="R3" s="30"/>
      <c r="S3" s="30"/>
      <c r="T3" s="30"/>
    </row>
    <row r="4" spans="1:20" x14ac:dyDescent="0.3">
      <c r="B4" t="s">
        <v>6</v>
      </c>
      <c r="C4" s="39">
        <v>89</v>
      </c>
      <c r="D4" s="9" t="s">
        <v>6</v>
      </c>
      <c r="E4" s="10">
        <f t="shared" ref="E4:E8" si="0">C4/$C$10</f>
        <v>0.36178861788617889</v>
      </c>
    </row>
    <row r="5" spans="1:20" x14ac:dyDescent="0.3">
      <c r="B5" t="s">
        <v>7</v>
      </c>
      <c r="C5" s="39">
        <v>54</v>
      </c>
      <c r="D5" s="9" t="s">
        <v>7</v>
      </c>
      <c r="E5" s="10">
        <f t="shared" si="0"/>
        <v>0.21951219512195122</v>
      </c>
    </row>
    <row r="6" spans="1:20" x14ac:dyDescent="0.3">
      <c r="B6" t="s">
        <v>8</v>
      </c>
      <c r="C6" s="39">
        <v>41</v>
      </c>
      <c r="D6" s="9" t="s">
        <v>8</v>
      </c>
      <c r="E6" s="10">
        <f t="shared" si="0"/>
        <v>0.16666666666666666</v>
      </c>
    </row>
    <row r="7" spans="1:20" x14ac:dyDescent="0.3">
      <c r="B7" t="s">
        <v>9</v>
      </c>
      <c r="C7" s="39">
        <v>12</v>
      </c>
      <c r="D7" s="9" t="s">
        <v>9</v>
      </c>
      <c r="E7" s="10">
        <f t="shared" si="0"/>
        <v>4.878048780487805E-2</v>
      </c>
    </row>
    <row r="8" spans="1:20" x14ac:dyDescent="0.3">
      <c r="B8" t="s">
        <v>10</v>
      </c>
      <c r="C8" s="39">
        <v>9</v>
      </c>
      <c r="D8" s="11" t="s">
        <v>10</v>
      </c>
      <c r="E8" s="12">
        <f t="shared" si="0"/>
        <v>3.6585365853658534E-2</v>
      </c>
    </row>
    <row r="9" spans="1:20" x14ac:dyDescent="0.3">
      <c r="E9" s="1"/>
    </row>
    <row r="10" spans="1:20" x14ac:dyDescent="0.3">
      <c r="B10" t="s">
        <v>11</v>
      </c>
      <c r="C10">
        <f>SUM(C2:C8)</f>
        <v>246</v>
      </c>
      <c r="E10" s="1">
        <f>SUM(E2:E8)</f>
        <v>1</v>
      </c>
    </row>
    <row r="17" spans="2:20" s="2" customFormat="1" ht="63" x14ac:dyDescent="0.4">
      <c r="C17" s="65" t="s">
        <v>112</v>
      </c>
      <c r="D17" s="8"/>
      <c r="E17" s="66" t="s">
        <v>113</v>
      </c>
    </row>
    <row r="18" spans="2:20" ht="18" x14ac:dyDescent="0.35">
      <c r="B18" t="s">
        <v>4</v>
      </c>
      <c r="C18" s="39">
        <v>2</v>
      </c>
      <c r="D18" s="9" t="s">
        <v>4</v>
      </c>
      <c r="E18" s="10">
        <f>C18/$C$26</f>
        <v>8.3333333333333332E-3</v>
      </c>
      <c r="O18" s="31" t="s">
        <v>111</v>
      </c>
      <c r="P18" s="30"/>
      <c r="Q18" s="30"/>
      <c r="R18" s="30"/>
      <c r="S18" s="30"/>
      <c r="T18" s="30"/>
    </row>
    <row r="19" spans="2:20" x14ac:dyDescent="0.3">
      <c r="B19" t="s">
        <v>5</v>
      </c>
      <c r="C19" s="39">
        <v>24</v>
      </c>
      <c r="D19" s="9" t="s">
        <v>5</v>
      </c>
      <c r="E19" s="10">
        <f>C19/$C$26</f>
        <v>0.1</v>
      </c>
    </row>
    <row r="20" spans="2:20" x14ac:dyDescent="0.3">
      <c r="B20" t="s">
        <v>6</v>
      </c>
      <c r="C20" s="39">
        <v>55</v>
      </c>
      <c r="D20" s="9" t="s">
        <v>6</v>
      </c>
      <c r="E20" s="10">
        <f t="shared" ref="E20:E23" si="1">C20/$C$26</f>
        <v>0.22916666666666666</v>
      </c>
    </row>
    <row r="21" spans="2:20" x14ac:dyDescent="0.3">
      <c r="B21" t="s">
        <v>7</v>
      </c>
      <c r="C21" s="39">
        <v>102</v>
      </c>
      <c r="D21" s="9" t="s">
        <v>7</v>
      </c>
      <c r="E21" s="10">
        <f t="shared" si="1"/>
        <v>0.42499999999999999</v>
      </c>
    </row>
    <row r="22" spans="2:20" x14ac:dyDescent="0.3">
      <c r="B22" t="s">
        <v>8</v>
      </c>
      <c r="C22" s="39">
        <v>33</v>
      </c>
      <c r="D22" s="9" t="s">
        <v>8</v>
      </c>
      <c r="E22" s="10">
        <f t="shared" si="1"/>
        <v>0.13750000000000001</v>
      </c>
    </row>
    <row r="23" spans="2:20" x14ac:dyDescent="0.3">
      <c r="B23" t="s">
        <v>9</v>
      </c>
      <c r="C23" s="39">
        <v>22</v>
      </c>
      <c r="D23" s="9" t="s">
        <v>9</v>
      </c>
      <c r="E23" s="10">
        <f t="shared" si="1"/>
        <v>9.166666666666666E-2</v>
      </c>
    </row>
    <row r="24" spans="2:20" x14ac:dyDescent="0.3">
      <c r="B24" t="s">
        <v>10</v>
      </c>
      <c r="C24" s="39">
        <v>2</v>
      </c>
      <c r="D24" s="11" t="s">
        <v>10</v>
      </c>
      <c r="E24" s="12">
        <f>C24/$C$26</f>
        <v>8.3333333333333332E-3</v>
      </c>
    </row>
    <row r="25" spans="2:20" x14ac:dyDescent="0.3">
      <c r="E25" s="1"/>
    </row>
    <row r="26" spans="2:20" x14ac:dyDescent="0.3">
      <c r="C26">
        <f>SUM(C18:C24)</f>
        <v>240</v>
      </c>
      <c r="E26" s="1">
        <f>SUM(E18:E24)</f>
        <v>0.99999999999999989</v>
      </c>
    </row>
  </sheetData>
  <pageMargins left="0.7" right="0.7" top="0.75" bottom="0.75" header="0.3" footer="0.3"/>
  <pageSetup paperSize="9" orientation="portrait" horizontalDpi="4294967293" verticalDpi="0" r:id="rId1"/>
  <customProperties>
    <customPr name="Company"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D096F-8BB5-0445-88D6-E4EA10A5E661}">
  <sheetPr codeName="Sheet6"/>
  <dimension ref="A1:P25"/>
  <sheetViews>
    <sheetView topLeftCell="A4" zoomScale="70" zoomScaleNormal="70" workbookViewId="0">
      <selection activeCell="E17" sqref="E17"/>
    </sheetView>
  </sheetViews>
  <sheetFormatPr defaultColWidth="10.59765625" defaultRowHeight="15.6" x14ac:dyDescent="0.3"/>
  <cols>
    <col min="1" max="1" width="44.296875" bestFit="1" customWidth="1"/>
    <col min="16" max="16" width="13" customWidth="1"/>
  </cols>
  <sheetData>
    <row r="1" spans="1:16" s="19" customFormat="1" ht="18" x14ac:dyDescent="0.35">
      <c r="A1" s="29" t="s">
        <v>114</v>
      </c>
    </row>
    <row r="4" spans="1:16" x14ac:dyDescent="0.3">
      <c r="B4" s="77" t="s">
        <v>17</v>
      </c>
      <c r="C4" s="77"/>
    </row>
    <row r="5" spans="1:16" x14ac:dyDescent="0.3">
      <c r="B5" t="s">
        <v>47</v>
      </c>
      <c r="C5" t="s">
        <v>48</v>
      </c>
    </row>
    <row r="6" spans="1:16" x14ac:dyDescent="0.3">
      <c r="A6" t="s">
        <v>41</v>
      </c>
      <c r="B6" s="39">
        <v>30</v>
      </c>
      <c r="C6" s="37">
        <v>170</v>
      </c>
    </row>
    <row r="7" spans="1:16" x14ac:dyDescent="0.3">
      <c r="A7" t="s">
        <v>42</v>
      </c>
      <c r="B7" s="39">
        <v>22</v>
      </c>
      <c r="C7" s="37">
        <v>178</v>
      </c>
    </row>
    <row r="8" spans="1:16" x14ac:dyDescent="0.3">
      <c r="A8" t="s">
        <v>43</v>
      </c>
      <c r="B8" s="39">
        <v>35</v>
      </c>
      <c r="C8" s="37">
        <v>165</v>
      </c>
    </row>
    <row r="9" spans="1:16" x14ac:dyDescent="0.3">
      <c r="A9" t="s">
        <v>44</v>
      </c>
      <c r="B9" s="39">
        <v>21</v>
      </c>
      <c r="C9" s="37">
        <v>179</v>
      </c>
    </row>
    <row r="10" spans="1:16" x14ac:dyDescent="0.3">
      <c r="A10" t="s">
        <v>45</v>
      </c>
      <c r="B10" s="39">
        <v>44</v>
      </c>
      <c r="C10" s="37">
        <v>156</v>
      </c>
    </row>
    <row r="11" spans="1:16" x14ac:dyDescent="0.3">
      <c r="A11" t="s">
        <v>46</v>
      </c>
      <c r="B11" s="39">
        <v>60</v>
      </c>
      <c r="C11" s="37">
        <v>140</v>
      </c>
    </row>
    <row r="16" spans="1:16" ht="18" x14ac:dyDescent="0.35">
      <c r="B16" t="s">
        <v>20</v>
      </c>
      <c r="K16" s="31" t="s">
        <v>115</v>
      </c>
      <c r="L16" s="30"/>
      <c r="M16" s="30"/>
      <c r="N16" s="30"/>
      <c r="O16" s="30"/>
      <c r="P16" s="30"/>
    </row>
    <row r="19" spans="1:2" x14ac:dyDescent="0.3">
      <c r="B19" t="s">
        <v>49</v>
      </c>
    </row>
    <row r="20" spans="1:2" x14ac:dyDescent="0.3">
      <c r="A20" t="s">
        <v>41</v>
      </c>
      <c r="B20" s="17">
        <f>B6/SUM(B6:C6)</f>
        <v>0.15</v>
      </c>
    </row>
    <row r="21" spans="1:2" x14ac:dyDescent="0.3">
      <c r="A21" t="s">
        <v>42</v>
      </c>
      <c r="B21" s="10">
        <f t="shared" ref="B21:B25" si="0">B7/SUM(B7:C7)</f>
        <v>0.11</v>
      </c>
    </row>
    <row r="22" spans="1:2" x14ac:dyDescent="0.3">
      <c r="A22" t="s">
        <v>43</v>
      </c>
      <c r="B22" s="10">
        <f t="shared" si="0"/>
        <v>0.17499999999999999</v>
      </c>
    </row>
    <row r="23" spans="1:2" x14ac:dyDescent="0.3">
      <c r="A23" t="s">
        <v>44</v>
      </c>
      <c r="B23" s="10">
        <f t="shared" si="0"/>
        <v>0.105</v>
      </c>
    </row>
    <row r="24" spans="1:2" x14ac:dyDescent="0.3">
      <c r="A24" t="s">
        <v>45</v>
      </c>
      <c r="B24" s="10">
        <f t="shared" si="0"/>
        <v>0.22</v>
      </c>
    </row>
    <row r="25" spans="1:2" x14ac:dyDescent="0.3">
      <c r="A25" t="s">
        <v>46</v>
      </c>
      <c r="B25" s="12">
        <f t="shared" si="0"/>
        <v>0.3</v>
      </c>
    </row>
  </sheetData>
  <pageMargins left="0.7" right="0.7" top="0.75" bottom="0.75" header="0.3" footer="0.3"/>
  <customProperties>
    <customPr name="Company" r:id="rId1"/>
  </customPropertie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3A796-012B-4277-AFC5-642FDEFF633A}">
  <dimension ref="A1:Z19"/>
  <sheetViews>
    <sheetView zoomScale="70" zoomScaleNormal="70" workbookViewId="0">
      <selection activeCell="H5" sqref="H5"/>
    </sheetView>
  </sheetViews>
  <sheetFormatPr defaultColWidth="10.59765625" defaultRowHeight="15.6" x14ac:dyDescent="0.3"/>
  <cols>
    <col min="1" max="1" width="21" bestFit="1" customWidth="1"/>
    <col min="4" max="4" width="17.59765625" customWidth="1"/>
    <col min="26" max="26" width="12" customWidth="1"/>
  </cols>
  <sheetData>
    <row r="1" spans="1:26" ht="18" x14ac:dyDescent="0.35">
      <c r="A1" s="29" t="s">
        <v>116</v>
      </c>
    </row>
    <row r="4" spans="1:26" x14ac:dyDescent="0.3">
      <c r="B4" t="s">
        <v>54</v>
      </c>
      <c r="C4" t="s">
        <v>55</v>
      </c>
      <c r="D4" t="s">
        <v>56</v>
      </c>
    </row>
    <row r="5" spans="1:26" x14ac:dyDescent="0.3">
      <c r="A5" t="s">
        <v>50</v>
      </c>
      <c r="B5" s="39">
        <v>120</v>
      </c>
      <c r="C5" s="39">
        <v>40</v>
      </c>
      <c r="D5" s="39">
        <v>40</v>
      </c>
    </row>
    <row r="6" spans="1:26" x14ac:dyDescent="0.3">
      <c r="A6" t="s">
        <v>51</v>
      </c>
      <c r="B6" s="39">
        <v>100</v>
      </c>
      <c r="C6" s="39">
        <v>30</v>
      </c>
      <c r="D6" s="39">
        <v>70</v>
      </c>
    </row>
    <row r="7" spans="1:26" x14ac:dyDescent="0.3">
      <c r="A7" t="s">
        <v>52</v>
      </c>
      <c r="B7" s="39">
        <v>50</v>
      </c>
      <c r="C7" s="39">
        <v>60</v>
      </c>
      <c r="D7" s="39">
        <v>90</v>
      </c>
    </row>
    <row r="8" spans="1:26" x14ac:dyDescent="0.3">
      <c r="A8" t="s">
        <v>53</v>
      </c>
      <c r="B8" s="39">
        <v>70</v>
      </c>
      <c r="C8" s="39">
        <v>70</v>
      </c>
      <c r="D8" s="39">
        <v>60</v>
      </c>
    </row>
    <row r="10" spans="1:26" x14ac:dyDescent="0.3">
      <c r="B10" t="s">
        <v>20</v>
      </c>
    </row>
    <row r="12" spans="1:26" ht="12" customHeight="1" x14ac:dyDescent="0.3"/>
    <row r="13" spans="1:26" x14ac:dyDescent="0.3">
      <c r="B13" t="s">
        <v>54</v>
      </c>
      <c r="C13" t="s">
        <v>24</v>
      </c>
      <c r="D13" t="s">
        <v>56</v>
      </c>
    </row>
    <row r="14" spans="1:26" ht="18" x14ac:dyDescent="0.35">
      <c r="A14" t="s">
        <v>50</v>
      </c>
      <c r="B14" s="42">
        <f>B5/SUM(B5:D5)</f>
        <v>0.6</v>
      </c>
      <c r="C14" s="42">
        <f>C5/SUM(B5:D5)</f>
        <v>0.2</v>
      </c>
      <c r="D14" s="43">
        <f>D5/SUM(B5:D5)</f>
        <v>0.2</v>
      </c>
      <c r="F14" s="1"/>
      <c r="U14" s="31" t="s">
        <v>124</v>
      </c>
      <c r="V14" s="30"/>
      <c r="W14" s="30"/>
      <c r="X14" s="30"/>
      <c r="Y14" s="30"/>
      <c r="Z14" s="30"/>
    </row>
    <row r="15" spans="1:26" x14ac:dyDescent="0.3">
      <c r="A15" t="s">
        <v>51</v>
      </c>
      <c r="B15" s="44">
        <f t="shared" ref="B15:B16" si="0">B6/SUM(B6:D6)</f>
        <v>0.5</v>
      </c>
      <c r="C15" s="44">
        <f t="shared" ref="C15:C17" si="1">C6/SUM(B6:D6)</f>
        <v>0.15</v>
      </c>
      <c r="D15" s="45">
        <f t="shared" ref="D15:D17" si="2">D6/SUM(B6:D6)</f>
        <v>0.35</v>
      </c>
      <c r="F15" s="1"/>
    </row>
    <row r="16" spans="1:26" x14ac:dyDescent="0.3">
      <c r="A16" t="s">
        <v>52</v>
      </c>
      <c r="B16" s="44">
        <f t="shared" si="0"/>
        <v>0.25</v>
      </c>
      <c r="C16" s="44">
        <f t="shared" si="1"/>
        <v>0.3</v>
      </c>
      <c r="D16" s="45">
        <f t="shared" si="2"/>
        <v>0.45</v>
      </c>
      <c r="F16" s="1"/>
    </row>
    <row r="17" spans="1:6" x14ac:dyDescent="0.3">
      <c r="A17" t="s">
        <v>53</v>
      </c>
      <c r="B17" s="46">
        <f>B8/SUM(B8:D8)</f>
        <v>0.35</v>
      </c>
      <c r="C17" s="46">
        <f t="shared" si="1"/>
        <v>0.35</v>
      </c>
      <c r="D17" s="47">
        <f t="shared" si="2"/>
        <v>0.3</v>
      </c>
      <c r="F17" s="1"/>
    </row>
    <row r="19" spans="1:6" x14ac:dyDescent="0.3">
      <c r="B19" s="1" t="s">
        <v>20</v>
      </c>
    </row>
  </sheetData>
  <pageMargins left="0.7" right="0.7" top="0.75" bottom="0.75" header="0.3" footer="0.3"/>
  <pageSetup orientation="portrait" r:id="rId1"/>
  <customProperties>
    <customPr name="Company"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E3225BADEBBE34D8EFABF69E88D38F4" ma:contentTypeVersion="12" ma:contentTypeDescription="Create a new document." ma:contentTypeScope="" ma:versionID="8fb22c60e70d5503d6307e7493254075">
  <xsd:schema xmlns:xsd="http://www.w3.org/2001/XMLSchema" xmlns:xs="http://www.w3.org/2001/XMLSchema" xmlns:p="http://schemas.microsoft.com/office/2006/metadata/properties" xmlns:ns2="b5aa462b-f364-4780-813d-1d0476e94966" xmlns:ns3="7ca10c1c-0356-4872-9c4a-b5d3ce3bd096" targetNamespace="http://schemas.microsoft.com/office/2006/metadata/properties" ma:root="true" ma:fieldsID="3953856daf077ee4997f0caf8bbd722f" ns2:_="" ns3:_="">
    <xsd:import namespace="b5aa462b-f364-4780-813d-1d0476e94966"/>
    <xsd:import namespace="7ca10c1c-0356-4872-9c4a-b5d3ce3bd0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aa462b-f364-4780-813d-1d0476e94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a10c1c-0356-4872-9c4a-b5d3ce3bd0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79c6cfb5-50bc-4fca-81ee-f60fcea9a646" ContentTypeId="0x0101" PreviousValue="false"/>
</file>

<file path=customXml/itemProps1.xml><?xml version="1.0" encoding="utf-8"?>
<ds:datastoreItem xmlns:ds="http://schemas.openxmlformats.org/officeDocument/2006/customXml" ds:itemID="{9D36C9EE-C38B-4015-8590-3FA2C71D5193}">
  <ds:schemaRefs>
    <ds:schemaRef ds:uri="http://schemas.microsoft.com/sharepoint/v3/contenttype/forms"/>
  </ds:schemaRefs>
</ds:datastoreItem>
</file>

<file path=customXml/itemProps2.xml><?xml version="1.0" encoding="utf-8"?>
<ds:datastoreItem xmlns:ds="http://schemas.openxmlformats.org/officeDocument/2006/customXml" ds:itemID="{F061BC17-CBEA-4A2D-A7B0-1EDD792F1080}">
  <ds:schemaRefs>
    <ds:schemaRef ds:uri="http://purl.org/dc/terms/"/>
    <ds:schemaRef ds:uri="http://purl.org/dc/elements/1.1/"/>
    <ds:schemaRef ds:uri="http://schemas.openxmlformats.org/package/2006/metadata/core-properties"/>
    <ds:schemaRef ds:uri="7ca10c1c-0356-4872-9c4a-b5d3ce3bd096"/>
    <ds:schemaRef ds:uri="http://purl.org/dc/dcmitype/"/>
    <ds:schemaRef ds:uri="http://schemas.microsoft.com/office/2006/documentManagement/types"/>
    <ds:schemaRef ds:uri="http://schemas.microsoft.com/office/2006/metadata/properties"/>
    <ds:schemaRef ds:uri="http://schemas.microsoft.com/office/infopath/2007/PartnerControls"/>
    <ds:schemaRef ds:uri="b5aa462b-f364-4780-813d-1d0476e94966"/>
    <ds:schemaRef ds:uri="http://www.w3.org/XML/1998/namespace"/>
  </ds:schemaRefs>
</ds:datastoreItem>
</file>

<file path=customXml/itemProps3.xml><?xml version="1.0" encoding="utf-8"?>
<ds:datastoreItem xmlns:ds="http://schemas.openxmlformats.org/officeDocument/2006/customXml" ds:itemID="{243F0A16-779F-4AE9-BF8A-856FB4F7AD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aa462b-f364-4780-813d-1d0476e94966"/>
    <ds:schemaRef ds:uri="7ca10c1c-0356-4872-9c4a-b5d3ce3bd0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F473EA-09E7-47D9-9B2D-A97BF2126BA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 me</vt:lpstr>
      <vt:lpstr>Key metrics summary (slide 4)</vt:lpstr>
      <vt:lpstr>Q12 free text (slide 18)</vt:lpstr>
      <vt:lpstr>Q13 free text (slide 19)</vt:lpstr>
      <vt:lpstr>Q15 free text (slide 16)</vt:lpstr>
      <vt:lpstr>Q21 free text (slide 23)</vt:lpstr>
      <vt:lpstr>Overall rating Q14 Q20</vt:lpstr>
      <vt:lpstr>Q4 (slide 12)</vt:lpstr>
      <vt:lpstr>Q8 (slide 14)</vt:lpstr>
      <vt:lpstr>Q11 (slide 15)</vt:lpstr>
      <vt:lpstr>Q17 (slide 21)</vt:lpstr>
      <vt:lpstr>PULSE Q14 Q20</vt:lpstr>
      <vt:lpstr>PULSE Q4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Tabetha Newman</dc:creator>
  <cp:lastModifiedBy>Clare Killen</cp:lastModifiedBy>
  <dcterms:created xsi:type="dcterms:W3CDTF">2018-04-26T14:21:53Z</dcterms:created>
  <dcterms:modified xsi:type="dcterms:W3CDTF">2021-01-12T17:37:36Z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0x0101003E3225BADEBBE34D8EFABF69E88D38F4</vt:lpwstr>
  </property>
</Properties>
</file>