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ustomProperty6.bin" ContentType="application/vnd.openxmlformats-officedocument.spreadsheetml.customProperty"/>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ustomProperty7.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jisc365-my.sharepoint.com/personal/clare_killen_jisc_ac_uk/Documents/DEI/2021 analysis templates/v2/"/>
    </mc:Choice>
  </mc:AlternateContent>
  <xr:revisionPtr revIDLastSave="0" documentId="8_{38ABD46B-D093-434C-93BC-5C91886619EB}" xr6:coauthVersionLast="46" xr6:coauthVersionMax="46" xr10:uidLastSave="{00000000-0000-0000-0000-000000000000}"/>
  <bookViews>
    <workbookView xWindow="-108" yWindow="-108" windowWidth="23256" windowHeight="12576" xr2:uid="{CA4ED0C7-E312-3844-9BB4-7E205093B2CE}"/>
  </bookViews>
  <sheets>
    <sheet name="Read me" sheetId="6" r:id="rId1"/>
    <sheet name="Key metrics summary (slide 4)" sheetId="1" r:id="rId2"/>
    <sheet name="Q15 free text (slide 18)" sheetId="9" r:id="rId3"/>
    <sheet name="Q16 free text (slide 19)" sheetId="3" r:id="rId4"/>
    <sheet name="Q18 free text (slide 16)" sheetId="13" r:id="rId5"/>
    <sheet name="Q24 free text (slide 23)" sheetId="14" r:id="rId6"/>
    <sheet name="Overall rating Q17 Q23" sheetId="4" r:id="rId7"/>
    <sheet name="Q3 (slide 12)" sheetId="5" r:id="rId8"/>
    <sheet name="Q11 (slide 14)" sheetId="10" r:id="rId9"/>
    <sheet name="Q13 (slide 15)" sheetId="22" r:id="rId10"/>
    <sheet name="Q20 (slide 21)" sheetId="16" r:id="rId11"/>
    <sheet name="PULSE Q17 Q23" sheetId="18" r:id="rId12"/>
    <sheet name="PULSE Q3" sheetId="21"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2" l="1"/>
  <c r="B18" i="22"/>
  <c r="B17" i="22"/>
  <c r="B16" i="22"/>
  <c r="B25" i="16" l="1"/>
  <c r="B20" i="16"/>
  <c r="B21" i="16"/>
  <c r="B22" i="16"/>
  <c r="B23" i="16"/>
  <c r="B24" i="16"/>
  <c r="B19" i="16"/>
  <c r="K3" i="21"/>
  <c r="B20" i="5"/>
  <c r="M4" i="21"/>
  <c r="M5" i="21"/>
  <c r="M6" i="21"/>
  <c r="M7" i="21"/>
  <c r="M8" i="21"/>
  <c r="M3" i="21"/>
  <c r="L4" i="21"/>
  <c r="L5" i="21"/>
  <c r="L6" i="21"/>
  <c r="L7" i="21"/>
  <c r="L8" i="21"/>
  <c r="L3" i="21"/>
  <c r="K8" i="21"/>
  <c r="K4" i="21"/>
  <c r="K5" i="21"/>
  <c r="K6" i="21"/>
  <c r="K7" i="21"/>
  <c r="N30" i="18"/>
  <c r="L28" i="18"/>
  <c r="I32" i="18"/>
  <c r="H30" i="18"/>
  <c r="G31" i="18"/>
  <c r="N5" i="18"/>
  <c r="N3" i="18"/>
  <c r="M3" i="18"/>
  <c r="M5" i="18"/>
  <c r="L5" i="18"/>
  <c r="L3" i="18"/>
  <c r="I7" i="18"/>
  <c r="H5" i="18"/>
  <c r="G3" i="18"/>
  <c r="B14" i="10"/>
  <c r="E10" i="4"/>
  <c r="N28" i="18"/>
  <c r="M30" i="18"/>
  <c r="L29" i="18"/>
  <c r="I29" i="18"/>
  <c r="I36" i="18" s="1"/>
  <c r="I30" i="18"/>
  <c r="I31" i="18"/>
  <c r="I33" i="18"/>
  <c r="I34" i="18"/>
  <c r="I28" i="18"/>
  <c r="H29" i="18"/>
  <c r="H31" i="18"/>
  <c r="M29" i="18" s="1"/>
  <c r="H32" i="18"/>
  <c r="H33" i="18"/>
  <c r="H34" i="18"/>
  <c r="H28" i="18"/>
  <c r="G29" i="18"/>
  <c r="G30" i="18"/>
  <c r="G32" i="18"/>
  <c r="L30" i="18" s="1"/>
  <c r="G33" i="18"/>
  <c r="G34" i="18"/>
  <c r="G28" i="18"/>
  <c r="C36" i="18"/>
  <c r="E36" i="18"/>
  <c r="D36" i="18"/>
  <c r="N29" i="18"/>
  <c r="E11" i="18"/>
  <c r="I5" i="18" s="1"/>
  <c r="D11" i="18"/>
  <c r="C11" i="18"/>
  <c r="G4" i="18" s="1"/>
  <c r="G36" i="18" l="1"/>
  <c r="H36" i="18"/>
  <c r="N36" i="18"/>
  <c r="M28" i="18"/>
  <c r="M36" i="18" s="1"/>
  <c r="L36" i="18"/>
  <c r="G9" i="18"/>
  <c r="G8" i="18"/>
  <c r="G5" i="18"/>
  <c r="G7" i="18"/>
  <c r="G6" i="18"/>
  <c r="L4" i="18" s="1"/>
  <c r="I8" i="18"/>
  <c r="I4" i="18"/>
  <c r="I3" i="18"/>
  <c r="I9" i="18"/>
  <c r="I6" i="18"/>
  <c r="N4" i="18" s="1"/>
  <c r="H9" i="18"/>
  <c r="H8" i="18"/>
  <c r="H3" i="18"/>
  <c r="H7" i="18"/>
  <c r="H4" i="18"/>
  <c r="H6" i="18"/>
  <c r="M4" i="18" s="1"/>
  <c r="N11" i="18" l="1"/>
  <c r="G11" i="18"/>
  <c r="H11" i="18"/>
  <c r="I11" i="18"/>
  <c r="D15" i="10"/>
  <c r="D16" i="10"/>
  <c r="D17" i="10"/>
  <c r="D14" i="10"/>
  <c r="C15" i="10"/>
  <c r="C16" i="10"/>
  <c r="C17" i="10"/>
  <c r="C14" i="10"/>
  <c r="B17" i="10"/>
  <c r="B15" i="10"/>
  <c r="B16" i="10"/>
  <c r="B21" i="5"/>
  <c r="B22" i="5"/>
  <c r="B23" i="5"/>
  <c r="B24" i="5"/>
  <c r="B25" i="5"/>
  <c r="M11" i="18" l="1"/>
  <c r="L11" i="18"/>
  <c r="D16" i="9"/>
  <c r="C16" i="9"/>
  <c r="B16" i="9"/>
  <c r="B16" i="3"/>
  <c r="C26" i="4" l="1"/>
  <c r="C10" i="4"/>
  <c r="E3" i="4" s="1"/>
  <c r="E18" i="4" l="1"/>
  <c r="E24" i="4"/>
  <c r="E19" i="4"/>
  <c r="E21" i="4"/>
  <c r="E22" i="4"/>
  <c r="E23" i="4"/>
  <c r="E4" i="4"/>
  <c r="E5" i="4"/>
  <c r="E6" i="4"/>
  <c r="E7" i="4"/>
  <c r="E8" i="4"/>
  <c r="E2" i="4"/>
  <c r="C16" i="3"/>
  <c r="D16" i="3"/>
  <c r="E20" i="4" l="1"/>
  <c r="E26" i="4" s="1"/>
</calcChain>
</file>

<file path=xl/sharedStrings.xml><?xml version="1.0" encoding="utf-8"?>
<sst xmlns="http://schemas.openxmlformats.org/spreadsheetml/2006/main" count="296" uniqueCount="142">
  <si>
    <t>Note this file is applicable to both the HE and FE institutions</t>
  </si>
  <si>
    <t>How to use this file:</t>
  </si>
  <si>
    <t>1. Use in conjunction with the researcher insights PowerPoint presentation pro forma</t>
  </si>
  <si>
    <t>2. Open PowerPoint and identify the graph or chart that needs your data</t>
  </si>
  <si>
    <t>3. Look at your data in Jisc online surveys and calculate the correct figures for these charts or graphs</t>
  </si>
  <si>
    <t>4. Overwrite our example numbers with your data in this Excel template (these are the where numbers are in red only)</t>
  </si>
  <si>
    <t xml:space="preserve">5. Copy and paste these charts into the PowerPoint template </t>
  </si>
  <si>
    <t>6. Note we have created an additional Excel spreadsheet and PowerPoint slides that allow you to compare the researcher results with the student, teaching and professional services staff results on the same questions (called 'charts comparing across surveys'). These can be lifted from these slides and inserted into this researchers presentation, where necessary</t>
  </si>
  <si>
    <t xml:space="preserve">7. Note that we have not provided charts and tables for all the questions in the researcher survey, so please feel free to add or delete any charts and tables to ensure you present the results that are most important and relevant to your organisation. </t>
  </si>
  <si>
    <t>8. Lastly note that in the final tabs we have included charts and tables that allow you to compare results from different waves (pulses) of the same survey on the key questions, if this is what you carried out. These can be lifted from these slides and inserted into the researchers presentation, where necessary</t>
  </si>
  <si>
    <t>Q number</t>
  </si>
  <si>
    <t>How to calculate</t>
  </si>
  <si>
    <t>Key metrics</t>
  </si>
  <si>
    <t>Percentage</t>
  </si>
  <si>
    <t>11b</t>
  </si>
  <si>
    <t>% choose agree</t>
  </si>
  <si>
    <t>Well designed online working environment</t>
  </si>
  <si>
    <t>12a</t>
  </si>
  <si>
    <t>Own device support</t>
  </si>
  <si>
    <t>Paste chart into slide 4 of the researchers presentation slides</t>
  </si>
  <si>
    <t xml:space="preserve">12b </t>
  </si>
  <si>
    <t>Access online systems/services anywhere</t>
  </si>
  <si>
    <t>% choose good + excellent + best imaginable</t>
  </si>
  <si>
    <t>Quality of support for online and virtual research</t>
  </si>
  <si>
    <t>19b</t>
  </si>
  <si>
    <t>Provide guidance on digital skills needed for their research roles</t>
  </si>
  <si>
    <t>19d</t>
  </si>
  <si>
    <t>Time to explore new digital tools and approaches</t>
  </si>
  <si>
    <t xml:space="preserve">21b </t>
  </si>
  <si>
    <t>Access all university support services online</t>
  </si>
  <si>
    <t>Support them to work effectively online</t>
  </si>
  <si>
    <t>15. What aspect of researching online, if any, has been most positive for you?</t>
  </si>
  <si>
    <t>Answers</t>
  </si>
  <si>
    <t>Theme 1 - contact with other members of staff</t>
  </si>
  <si>
    <t>Theme 2 - Flexibility</t>
  </si>
  <si>
    <t>Theme 3 - access to materials</t>
  </si>
  <si>
    <t>Paste chart into slide 18 of the researchers presentation slides</t>
  </si>
  <si>
    <t>Flexibility of when I can work</t>
  </si>
  <si>
    <t xml:space="preserve"> </t>
  </si>
  <si>
    <t>Can work with other staff at flexible time online</t>
  </si>
  <si>
    <t>Can easily access all material I need in once place</t>
  </si>
  <si>
    <t>Saves travel time</t>
  </si>
  <si>
    <t>Easy to keep in contact with other members of staff</t>
  </si>
  <si>
    <t>TOTAL COUNT OF EACH THEME</t>
  </si>
  <si>
    <t>16. What aspect of researching online, if any, has been most negative for you?</t>
  </si>
  <si>
    <t>Theme 1 - social side</t>
  </si>
  <si>
    <t>Theme 2 - contact with staff</t>
  </si>
  <si>
    <t>Theme 3 - issues with IT systems</t>
  </si>
  <si>
    <t>Paste chart into slide 19 of the researchers presentation slides</t>
  </si>
  <si>
    <t>Miss colleagues</t>
  </si>
  <si>
    <t>Not being able to speak to other staff face to face</t>
  </si>
  <si>
    <t>Lonely working by myself</t>
  </si>
  <si>
    <t>The online systems keep crashing!</t>
  </si>
  <si>
    <t>The online learning system won't work with my laptop</t>
  </si>
  <si>
    <t>Theme 1 - connectivity</t>
  </si>
  <si>
    <t>Theme 2 - better digital equipment</t>
  </si>
  <si>
    <t>Theme 3 - training</t>
  </si>
  <si>
    <t>Paste chart into slide 16 of the researchers presentation slides</t>
  </si>
  <si>
    <t>Ensure all students and staff are offered sufficient training to use online digital systems</t>
  </si>
  <si>
    <t>Investment in the digital infrastructure</t>
  </si>
  <si>
    <t>Better connectivity between personal devices and college systems</t>
  </si>
  <si>
    <t>Ensure the university sytems work with my laptop and smartphone!</t>
  </si>
  <si>
    <t>24. To help you to work effectively online, what one thing should we do?</t>
  </si>
  <si>
    <t>Theme 1 - better access to colleagues</t>
  </si>
  <si>
    <t>Theme 2 - new software for role</t>
  </si>
  <si>
    <t>Theme 3 - training/teaching in digital software</t>
  </si>
  <si>
    <t>Theme 4 - provide hardware</t>
  </si>
  <si>
    <t>Paste chart into slide 23 of the researchers presentation slides</t>
  </si>
  <si>
    <t>More accessible training and support in use of new digital software</t>
  </si>
  <si>
    <t>Would like new software for my role - current software out of date</t>
  </si>
  <si>
    <t>More 1:1 online meetings with colleagues (no time!)</t>
  </si>
  <si>
    <t>The institution should provide hardware like laptops for working from home</t>
  </si>
  <si>
    <t>This is relevant to slides 17 and 22</t>
  </si>
  <si>
    <r>
      <t xml:space="preserve">17. Overall, how would you rate the quality of support for online and virtual research? </t>
    </r>
    <r>
      <rPr>
        <b/>
        <u/>
        <sz val="16"/>
        <color theme="1"/>
        <rFont val="Calibri"/>
        <family val="2"/>
        <scheme val="minor"/>
      </rPr>
      <t>count raw data (not percentage) from Jisc online surveys</t>
    </r>
  </si>
  <si>
    <t>Overall, how would you rate the quality of support for online and virtual research?</t>
  </si>
  <si>
    <t>Best imaginable</t>
  </si>
  <si>
    <t>Excellent</t>
  </si>
  <si>
    <t>Paste chart into slide 17 of the researchers presentation slides</t>
  </si>
  <si>
    <t>Good</t>
  </si>
  <si>
    <t>Average</t>
  </si>
  <si>
    <t>Poor</t>
  </si>
  <si>
    <t>Awful</t>
  </si>
  <si>
    <t>Worst imaginable</t>
  </si>
  <si>
    <t>TOTAL</t>
  </si>
  <si>
    <r>
      <t xml:space="preserve">23. Overall, how well do we support you to work effectively online? </t>
    </r>
    <r>
      <rPr>
        <b/>
        <sz val="16"/>
        <color theme="1"/>
        <rFont val="Calibri"/>
        <family val="2"/>
        <scheme val="minor"/>
      </rPr>
      <t>count raw data (not percentage) from Jisc online surveys</t>
    </r>
  </si>
  <si>
    <t>Overall, how well do we support you to work effectively online?</t>
  </si>
  <si>
    <t>Paste chart into slide 22 of the researchers presentation slides</t>
  </si>
  <si>
    <t>3. When you've been working online, have any of the following been a problem?</t>
  </si>
  <si>
    <t>Raw data</t>
  </si>
  <si>
    <t>Yes</t>
  </si>
  <si>
    <t>No</t>
  </si>
  <si>
    <t>No suitable computer/device</t>
  </si>
  <si>
    <t>No safe, private area to work</t>
  </si>
  <si>
    <t>Poor wifi connection</t>
  </si>
  <si>
    <t>Mobile data costs</t>
  </si>
  <si>
    <t>Access to online platforms/services</t>
  </si>
  <si>
    <t>Need specialist software</t>
  </si>
  <si>
    <t>Paste chart into slide 12 of the researchers presentation slides</t>
  </si>
  <si>
    <t>% Yes</t>
  </si>
  <si>
    <t>11. How much do you agree that your online working environment is:</t>
  </si>
  <si>
    <t>Agree</t>
  </si>
  <si>
    <t xml:space="preserve">Neutral </t>
  </si>
  <si>
    <t>Disagree</t>
  </si>
  <si>
    <t xml:space="preserve">Reliable </t>
  </si>
  <si>
    <t>Well-designed</t>
  </si>
  <si>
    <t>Easy to navigate</t>
  </si>
  <si>
    <t>Safe and secure</t>
  </si>
  <si>
    <t>Neutral</t>
  </si>
  <si>
    <t>Paste chart into slide 14 of the researchers presentation slides</t>
  </si>
  <si>
    <t>13. Does your research role include any of the following responsibilities? (Tick all that apply)</t>
  </si>
  <si>
    <t>Chose option</t>
  </si>
  <si>
    <t>Teach students</t>
  </si>
  <si>
    <t>Support the use of research systems</t>
  </si>
  <si>
    <t>Trial/develop technologies for research</t>
  </si>
  <si>
    <t>None of these</t>
  </si>
  <si>
    <t>Total number of responses to survey</t>
  </si>
  <si>
    <t>% chose option</t>
  </si>
  <si>
    <t>Paste chart into slide 15 of the researchers presentation slides</t>
  </si>
  <si>
    <t>20. Where do you go for help if you have difficulties with working online? (Tick all that apply)</t>
  </si>
  <si>
    <t>Research lead or supervisor</t>
  </si>
  <si>
    <t>Colleagues</t>
  </si>
  <si>
    <t>Library staff</t>
  </si>
  <si>
    <t>IT/e-learning staff</t>
  </si>
  <si>
    <t>Friends and family</t>
  </si>
  <si>
    <t>Online videos and resources</t>
  </si>
  <si>
    <t>I don't need help</t>
  </si>
  <si>
    <t>Paste chart into slide 21 of the researcher presentation slides</t>
  </si>
  <si>
    <r>
      <t xml:space="preserve">17. Overall, how would you rate the quality of support for online and virtual research? </t>
    </r>
    <r>
      <rPr>
        <b/>
        <u/>
        <sz val="14"/>
        <color theme="1"/>
        <rFont val="Calibri"/>
        <family val="2"/>
        <scheme val="minor"/>
      </rPr>
      <t>count raw data (not percentage) from Jisc online surveys</t>
    </r>
  </si>
  <si>
    <t>WAVE 1 (JAN 2021)</t>
  </si>
  <si>
    <t>WAVE 2 (MARCH 2021)</t>
  </si>
  <si>
    <t>WAVE 3 (SURVEY CLOSE - JULY 2021)</t>
  </si>
  <si>
    <t>WAVE 1 (JAN)</t>
  </si>
  <si>
    <t>WAVE 2 (MARCH)</t>
  </si>
  <si>
    <t>WAVE 3 (JULY)</t>
  </si>
  <si>
    <t>Best imaginable, Excellent or Good</t>
  </si>
  <si>
    <t>Poor, Awful or Worst Imaginable</t>
  </si>
  <si>
    <r>
      <t xml:space="preserve">23. Overall, how well do we support you to work effectively online? </t>
    </r>
    <r>
      <rPr>
        <b/>
        <sz val="14"/>
        <color theme="1"/>
        <rFont val="Calibri"/>
        <family val="2"/>
        <scheme val="minor"/>
      </rPr>
      <t>count raw data (not percentage) from Jisc online surveys</t>
    </r>
  </si>
  <si>
    <r>
      <t xml:space="preserve">3. When you've been working online, have any of the following been a problem? </t>
    </r>
    <r>
      <rPr>
        <b/>
        <u/>
        <sz val="12"/>
        <color theme="1"/>
        <rFont val="Calibri"/>
        <family val="2"/>
        <scheme val="minor"/>
      </rPr>
      <t>count raw data (not percentage) from Jisc online surveys</t>
    </r>
  </si>
  <si>
    <t>When you've been working online, have any of the following been a problem?</t>
  </si>
  <si>
    <t>18. To improve support for online and virtual research... what one thing should we do?</t>
  </si>
  <si>
    <t>Reliable</t>
  </si>
  <si>
    <t>This file was created in January 2021 by Jisc to allow organisations to present their Jisc researcher digital experience insights data within the PowerPoint presentation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</si>
</sst>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i/>
      <sz val="12"/>
      <color rgb="FFFF0000"/>
      <name val="Calibri"/>
      <family val="2"/>
      <scheme val="minor"/>
    </font>
    <font>
      <b/>
      <u/>
      <sz val="14"/>
      <color theme="1"/>
      <name val="Calibri"/>
      <family val="2"/>
      <scheme val="minor"/>
    </font>
    <font>
      <i/>
      <sz val="12"/>
      <color rgb="FFC00000"/>
      <name val="Calibri"/>
      <family val="2"/>
      <scheme val="minor"/>
    </font>
    <font>
      <b/>
      <sz val="12"/>
      <color rgb="FFC00000"/>
      <name val="Calibri"/>
      <family val="2"/>
      <scheme val="minor"/>
    </font>
    <font>
      <sz val="12"/>
      <color rgb="FFC00000"/>
      <name val="Calibri"/>
      <family val="2"/>
      <scheme val="minor"/>
    </font>
    <font>
      <sz val="12"/>
      <color theme="1"/>
      <name val="Calibri"/>
      <family val="2"/>
      <scheme val="minor"/>
    </font>
    <font>
      <sz val="16"/>
      <color theme="1"/>
      <name val="Calibri"/>
      <family val="2"/>
      <scheme val="minor"/>
    </font>
    <font>
      <b/>
      <u/>
      <sz val="16"/>
      <color theme="1"/>
      <name val="Calibri"/>
      <family val="2"/>
      <scheme val="minor"/>
    </font>
    <font>
      <b/>
      <sz val="16"/>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78">
    <xf numFmtId="0" fontId="0" fillId="0" borderId="0" xfId="0"/>
    <xf numFmtId="9" fontId="0" fillId="0" borderId="0" xfId="0" applyNumberFormat="1"/>
    <xf numFmtId="0" fontId="0" fillId="0" borderId="0" xfId="0" applyAlignment="1">
      <alignment wrapText="1"/>
    </xf>
    <xf numFmtId="0" fontId="0" fillId="0" borderId="0" xfId="0" applyAlignment="1">
      <alignment horizontal="center"/>
    </xf>
    <xf numFmtId="0" fontId="1" fillId="0" borderId="0" xfId="0" applyFont="1" applyAlignment="1">
      <alignment horizontal="right"/>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wrapText="1"/>
    </xf>
    <xf numFmtId="0" fontId="0" fillId="0" borderId="3" xfId="0" applyBorder="1" applyAlignment="1">
      <alignment horizontal="right"/>
    </xf>
    <xf numFmtId="9" fontId="0" fillId="0" borderId="4" xfId="0" applyNumberFormat="1" applyBorder="1"/>
    <xf numFmtId="0" fontId="0" fillId="0" borderId="5" xfId="0" applyBorder="1" applyAlignment="1">
      <alignment horizontal="right"/>
    </xf>
    <xf numFmtId="9" fontId="0" fillId="0" borderId="6" xfId="0" applyNumberFormat="1" applyBorder="1"/>
    <xf numFmtId="0" fontId="1" fillId="0" borderId="1" xfId="0" applyFont="1" applyBorder="1"/>
    <xf numFmtId="0" fontId="1" fillId="0" borderId="2" xfId="0" applyFont="1" applyBorder="1"/>
    <xf numFmtId="0" fontId="0" fillId="0" borderId="3" xfId="0" applyBorder="1"/>
    <xf numFmtId="0" fontId="0" fillId="0" borderId="5" xfId="0" applyBorder="1"/>
    <xf numFmtId="9" fontId="0" fillId="0" borderId="2" xfId="0" applyNumberFormat="1" applyBorder="1"/>
    <xf numFmtId="0" fontId="1" fillId="2" borderId="0" xfId="0" applyFont="1" applyFill="1" applyAlignment="1">
      <alignment wrapText="1"/>
    </xf>
    <xf numFmtId="0" fontId="2"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Fill="1" applyAlignment="1">
      <alignment horizontal="center" vertical="center"/>
    </xf>
    <xf numFmtId="0" fontId="5" fillId="0" borderId="0" xfId="0" applyFont="1" applyAlignment="1">
      <alignment horizontal="center"/>
    </xf>
    <xf numFmtId="0" fontId="0" fillId="0" borderId="0" xfId="0" applyFont="1"/>
    <xf numFmtId="0" fontId="0" fillId="0" borderId="0" xfId="0" applyFont="1" applyAlignment="1">
      <alignment horizontal="center" vertical="center"/>
    </xf>
    <xf numFmtId="0" fontId="0" fillId="0" borderId="3" xfId="0" applyFont="1" applyBorder="1"/>
    <xf numFmtId="0" fontId="0" fillId="0" borderId="0" xfId="0" applyFont="1" applyFill="1" applyAlignment="1">
      <alignment horizontal="center" vertical="center"/>
    </xf>
    <xf numFmtId="0" fontId="6" fillId="0" borderId="0" xfId="0" applyFont="1"/>
    <xf numFmtId="0" fontId="0" fillId="2" borderId="0" xfId="0" applyFill="1"/>
    <xf numFmtId="0" fontId="4" fillId="2" borderId="0" xfId="0" applyFont="1" applyFill="1"/>
    <xf numFmtId="0" fontId="0" fillId="0" borderId="0" xfId="0" applyAlignment="1">
      <alignment horizontal="left"/>
    </xf>
    <xf numFmtId="9" fontId="7" fillId="0" borderId="4" xfId="0" applyNumberFormat="1" applyFont="1" applyBorder="1"/>
    <xf numFmtId="9" fontId="7" fillId="0" borderId="6" xfId="0" applyNumberFormat="1" applyFont="1" applyBorder="1"/>
    <xf numFmtId="0" fontId="8" fillId="0" borderId="0" xfId="0" applyFont="1" applyAlignment="1">
      <alignment horizontal="center" vertical="center" wrapText="1"/>
    </xf>
    <xf numFmtId="0" fontId="7" fillId="0" borderId="0" xfId="0" applyFont="1" applyAlignment="1">
      <alignment horizontal="center"/>
    </xf>
    <xf numFmtId="0" fontId="9" fillId="0" borderId="0" xfId="0" applyFont="1"/>
    <xf numFmtId="0" fontId="9" fillId="0" borderId="0" xfId="0" applyFont="1" applyAlignment="1">
      <alignment wrapText="1"/>
    </xf>
    <xf numFmtId="0" fontId="7" fillId="0" borderId="0" xfId="0" applyFont="1"/>
    <xf numFmtId="0" fontId="0" fillId="0" borderId="0" xfId="0" applyFont="1" applyAlignment="1">
      <alignment horizontal="left"/>
    </xf>
    <xf numFmtId="0" fontId="4" fillId="2" borderId="0" xfId="0" applyFont="1" applyFill="1" applyAlignment="1">
      <alignment horizontal="left"/>
    </xf>
    <xf numFmtId="9" fontId="0" fillId="0" borderId="7" xfId="1" applyFont="1" applyBorder="1"/>
    <xf numFmtId="9" fontId="0" fillId="0" borderId="2" xfId="1" applyFont="1" applyBorder="1"/>
    <xf numFmtId="9" fontId="0" fillId="0" borderId="0" xfId="1" applyFont="1" applyBorder="1"/>
    <xf numFmtId="9" fontId="0" fillId="0" borderId="4" xfId="1" applyFont="1" applyBorder="1"/>
    <xf numFmtId="9" fontId="0" fillId="0" borderId="8" xfId="1" applyFont="1" applyBorder="1"/>
    <xf numFmtId="9" fontId="0" fillId="0" borderId="6" xfId="1" applyFont="1" applyBorder="1"/>
    <xf numFmtId="0" fontId="0" fillId="0" borderId="0" xfId="0" applyBorder="1"/>
    <xf numFmtId="9" fontId="0" fillId="0" borderId="3" xfId="1" applyFont="1" applyBorder="1"/>
    <xf numFmtId="0" fontId="1" fillId="0" borderId="0" xfId="0" applyFont="1" applyBorder="1" applyAlignment="1">
      <alignment wrapText="1"/>
    </xf>
    <xf numFmtId="9" fontId="0" fillId="0" borderId="0" xfId="0" applyNumberFormat="1" applyBorder="1"/>
    <xf numFmtId="0" fontId="0" fillId="0" borderId="3" xfId="0" applyBorder="1" applyAlignment="1">
      <alignment wrapText="1"/>
    </xf>
    <xf numFmtId="0" fontId="0" fillId="3" borderId="0" xfId="0" applyFill="1" applyAlignment="1">
      <alignment wrapText="1"/>
    </xf>
    <xf numFmtId="9" fontId="0" fillId="0" borderId="0" xfId="1" applyFont="1" applyBorder="1" applyAlignment="1">
      <alignment horizontal="right"/>
    </xf>
    <xf numFmtId="9" fontId="0" fillId="0" borderId="4" xfId="1" applyFont="1" applyBorder="1" applyAlignment="1">
      <alignment horizontal="right"/>
    </xf>
    <xf numFmtId="9" fontId="0" fillId="0" borderId="8" xfId="1" applyFont="1" applyBorder="1" applyAlignment="1">
      <alignment horizontal="right"/>
    </xf>
    <xf numFmtId="9" fontId="0" fillId="0" borderId="6" xfId="1" applyFont="1" applyBorder="1" applyAlignment="1">
      <alignment horizontal="right"/>
    </xf>
    <xf numFmtId="0" fontId="1" fillId="0" borderId="0" xfId="0" applyFont="1" applyFill="1" applyBorder="1" applyAlignment="1">
      <alignment horizontal="center" wrapText="1"/>
    </xf>
    <xf numFmtId="0" fontId="0" fillId="0" borderId="0" xfId="0" applyFill="1" applyBorder="1" applyAlignment="1">
      <alignment wrapText="1"/>
    </xf>
    <xf numFmtId="9" fontId="0" fillId="0" borderId="0" xfId="1" applyFont="1" applyFill="1" applyBorder="1" applyAlignment="1">
      <alignment horizontal="right"/>
    </xf>
    <xf numFmtId="9" fontId="0" fillId="0" borderId="0" xfId="0" applyNumberFormat="1" applyFill="1"/>
    <xf numFmtId="0" fontId="0" fillId="0" borderId="0" xfId="0" applyFill="1"/>
    <xf numFmtId="0" fontId="0" fillId="0" borderId="0" xfId="0" applyBorder="1" applyAlignment="1">
      <alignment horizontal="center" wrapText="1"/>
    </xf>
    <xf numFmtId="0" fontId="0" fillId="0" borderId="0" xfId="0" applyFill="1" applyAlignment="1">
      <alignment wrapText="1"/>
    </xf>
    <xf numFmtId="0" fontId="11" fillId="0" borderId="0" xfId="0" applyFont="1" applyAlignment="1">
      <alignment wrapText="1"/>
    </xf>
    <xf numFmtId="0" fontId="13" fillId="0" borderId="2" xfId="0" applyFont="1" applyBorder="1" applyAlignment="1">
      <alignment wrapText="1"/>
    </xf>
    <xf numFmtId="0" fontId="1" fillId="3" borderId="0" xfId="0" applyFont="1" applyFill="1" applyBorder="1" applyAlignment="1">
      <alignment wrapText="1"/>
    </xf>
    <xf numFmtId="0" fontId="1" fillId="3" borderId="4" xfId="0" applyFont="1" applyFill="1" applyBorder="1" applyAlignment="1">
      <alignment wrapText="1"/>
    </xf>
    <xf numFmtId="0" fontId="1" fillId="3" borderId="0" xfId="0" applyFont="1" applyFill="1" applyAlignment="1">
      <alignment wrapText="1"/>
    </xf>
    <xf numFmtId="0" fontId="1" fillId="0" borderId="3" xfId="0" applyFont="1" applyBorder="1" applyAlignment="1">
      <alignment wrapText="1"/>
    </xf>
    <xf numFmtId="0" fontId="1" fillId="0" borderId="0" xfId="0" applyFont="1" applyFill="1" applyBorder="1" applyAlignment="1">
      <alignment wrapText="1"/>
    </xf>
    <xf numFmtId="0" fontId="2" fillId="0" borderId="4" xfId="0" applyFont="1" applyBorder="1" applyAlignment="1">
      <alignment wrapText="1"/>
    </xf>
    <xf numFmtId="0" fontId="4" fillId="0" borderId="7" xfId="0" applyFont="1" applyBorder="1" applyAlignment="1">
      <alignment wrapText="1"/>
    </xf>
    <xf numFmtId="0" fontId="4" fillId="0" borderId="2" xfId="0" applyFont="1" applyBorder="1" applyAlignment="1">
      <alignment wrapText="1"/>
    </xf>
    <xf numFmtId="0" fontId="2" fillId="0" borderId="0" xfId="0" applyFont="1" applyBorder="1" applyAlignment="1">
      <alignment wrapText="1"/>
    </xf>
    <xf numFmtId="0" fontId="0" fillId="0" borderId="0" xfId="0" applyFont="1" applyBorder="1" applyAlignment="1">
      <alignment wrapText="1"/>
    </xf>
    <xf numFmtId="0" fontId="0" fillId="0" borderId="0" xfId="0" applyAlignment="1"/>
  </cellXfs>
  <cellStyles count="2">
    <cellStyle name="Normal" xfId="0" builtinId="0"/>
    <cellStyle name="Percent" xfId="1" builtinId="5"/>
  </cellStyles>
  <dxfs count="0"/>
  <tableStyles count="0" defaultTableStyle="TableStyleMedium2" defaultPivotStyle="PivotStyleLight16"/>
  <colors>
    <mruColors>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'Key metrics summary (slide 4)'!$D$1</c:f>
              <c:strCache>
                <c:ptCount val="1"/>
                <c:pt idx="0">
                  <c:v>Percentage</c:v>
                </c:pt>
              </c:strCache>
            </c:strRef>
          </c:tx>
          <c:spPr>
            <a:ln>
              <a:solidFill>
                <a:schemeClr val="accent2"/>
              </a:solidFill>
            </a:ln>
          </c:spPr>
          <c:marker>
            <c:symbol val="none"/>
          </c:marker>
          <c:dLbls>
            <c:spPr>
              <a:solidFill>
                <a:schemeClr val="accent2">
                  <a:lumMod val="40000"/>
                  <a:lumOff val="60000"/>
                </a:schemeClr>
              </a:solidFill>
              <a:ln>
                <a:noFill/>
              </a:ln>
              <a:effectLst/>
            </c:spPr>
            <c:txPr>
              <a:bodyPr wrap="square" lIns="38100" tIns="19050" rIns="38100" bIns="19050" anchor="ctr">
                <a:spAutoFit/>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'Key metrics summary (slide 4)'!$C$2:$C$9</c:f>
              <c:strCache>
                <c:ptCount val="8"/>
                <c:pt idx="0">
                  <c:v>Well designed online working environment</c:v>
                </c:pt>
                <c:pt idx="1">
                  <c:v>Own device support</c:v>
                </c:pt>
                <c:pt idx="2">
                  <c:v>Access online systems/services anywhere</c:v>
                </c:pt>
                <c:pt idx="3">
                  <c:v>Quality of support for online and virtual research</c:v>
                </c:pt>
                <c:pt idx="4">
                  <c:v>Provide guidance on digital skills needed for their research roles</c:v>
                </c:pt>
                <c:pt idx="5">
                  <c:v>Time to explore new digital tools and approaches</c:v>
                </c:pt>
                <c:pt idx="6">
                  <c:v>Access all university support services online</c:v>
                </c:pt>
                <c:pt idx="7">
                  <c:v>Support them to work effectively online</c:v>
                </c:pt>
              </c:strCache>
            </c:strRef>
          </c:cat>
          <c:val>
            <c:numRef>
              <c:f>'Key metrics summary (slide 4)'!$D$2:$D$9</c:f>
              <c:numCache>
                <c:formatCode>0%</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3-36BF-A442-B2EB-820BFB407F72}"/>
            </c:ext>
          </c:extLst>
        </c:ser>
        <c:dLbls>
          <c:showLegendKey val="0"/>
          <c:showVal val="0"/>
          <c:showCatName val="0"/>
          <c:showSerName val="0"/>
          <c:showPercent val="0"/>
          <c:showBubbleSize val="0"/>
        </c:dLbls>
        <c:axId val="693082816"/>
        <c:axId val="693084512"/>
      </c:radarChart>
      <c:catAx>
        <c:axId val="69308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693084512"/>
        <c:crosses val="autoZero"/>
        <c:auto val="1"/>
        <c:lblAlgn val="ctr"/>
        <c:lblOffset val="100"/>
        <c:noMultiLvlLbl val="0"/>
      </c:catAx>
      <c:valAx>
        <c:axId val="693084512"/>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693082816"/>
        <c:crosses val="autoZero"/>
        <c:crossBetween val="between"/>
        <c:majorUnit val="0.2"/>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support for online and virtual research?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Q17 Q23'!$G$2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Q23'!$F$3:$F$9</c:f>
              <c:strCache>
                <c:ptCount val="7"/>
                <c:pt idx="0">
                  <c:v>Best imaginable</c:v>
                </c:pt>
                <c:pt idx="1">
                  <c:v>Excellent</c:v>
                </c:pt>
                <c:pt idx="2">
                  <c:v>Good</c:v>
                </c:pt>
                <c:pt idx="3">
                  <c:v>Average</c:v>
                </c:pt>
                <c:pt idx="4">
                  <c:v>Poor</c:v>
                </c:pt>
                <c:pt idx="5">
                  <c:v>Awful</c:v>
                </c:pt>
                <c:pt idx="6">
                  <c:v>Worst imaginable</c:v>
                </c:pt>
              </c:strCache>
            </c:strRef>
          </c:cat>
          <c:val>
            <c:numRef>
              <c:f>'PULSE Q17 Q23'!$G$3:$G$9</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extLst>
            <c:ext xmlns:c16="http://schemas.microsoft.com/office/drawing/2014/chart" uri="{C3380CC4-5D6E-409C-BE32-E72D297353CC}">
              <c16:uniqueId val="{00000000-28DC-486B-999F-BA52331AFA24}"/>
            </c:ext>
          </c:extLst>
        </c:ser>
        <c:ser>
          <c:idx val="1"/>
          <c:order val="1"/>
          <c:tx>
            <c:strRef>
              <c:f>'PULSE Q17 Q23'!$H$2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Q23'!$F$3:$F$9</c:f>
              <c:strCache>
                <c:ptCount val="7"/>
                <c:pt idx="0">
                  <c:v>Best imaginable</c:v>
                </c:pt>
                <c:pt idx="1">
                  <c:v>Excellent</c:v>
                </c:pt>
                <c:pt idx="2">
                  <c:v>Good</c:v>
                </c:pt>
                <c:pt idx="3">
                  <c:v>Average</c:v>
                </c:pt>
                <c:pt idx="4">
                  <c:v>Poor</c:v>
                </c:pt>
                <c:pt idx="5">
                  <c:v>Awful</c:v>
                </c:pt>
                <c:pt idx="6">
                  <c:v>Worst imaginable</c:v>
                </c:pt>
              </c:strCache>
            </c:strRef>
          </c:cat>
          <c:val>
            <c:numRef>
              <c:f>'PULSE Q17 Q23'!$H$3:$H$9</c:f>
              <c:numCache>
                <c:formatCode>0%</c:formatCode>
                <c:ptCount val="7"/>
                <c:pt idx="0">
                  <c:v>8.4388185654008435E-2</c:v>
                </c:pt>
                <c:pt idx="1">
                  <c:v>0.12658227848101267</c:v>
                </c:pt>
                <c:pt idx="2">
                  <c:v>0.51054852320675104</c:v>
                </c:pt>
                <c:pt idx="3">
                  <c:v>0.12658227848101267</c:v>
                </c:pt>
                <c:pt idx="4">
                  <c:v>8.8607594936708861E-2</c:v>
                </c:pt>
                <c:pt idx="5">
                  <c:v>2.5316455696202531E-2</c:v>
                </c:pt>
                <c:pt idx="6">
                  <c:v>3.7974683544303799E-2</c:v>
                </c:pt>
              </c:numCache>
            </c:numRef>
          </c:val>
          <c:extLst>
            <c:ext xmlns:c16="http://schemas.microsoft.com/office/drawing/2014/chart" uri="{C3380CC4-5D6E-409C-BE32-E72D297353CC}">
              <c16:uniqueId val="{00000001-28DC-486B-999F-BA52331AFA24}"/>
            </c:ext>
          </c:extLst>
        </c:ser>
        <c:ser>
          <c:idx val="2"/>
          <c:order val="2"/>
          <c:tx>
            <c:strRef>
              <c:f>'PULSE Q17 Q23'!$I$2</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Q23'!$F$3:$F$9</c:f>
              <c:strCache>
                <c:ptCount val="7"/>
                <c:pt idx="0">
                  <c:v>Best imaginable</c:v>
                </c:pt>
                <c:pt idx="1">
                  <c:v>Excellent</c:v>
                </c:pt>
                <c:pt idx="2">
                  <c:v>Good</c:v>
                </c:pt>
                <c:pt idx="3">
                  <c:v>Average</c:v>
                </c:pt>
                <c:pt idx="4">
                  <c:v>Poor</c:v>
                </c:pt>
                <c:pt idx="5">
                  <c:v>Awful</c:v>
                </c:pt>
                <c:pt idx="6">
                  <c:v>Worst imaginable</c:v>
                </c:pt>
              </c:strCache>
            </c:strRef>
          </c:cat>
          <c:val>
            <c:numRef>
              <c:f>'PULSE Q17 Q23'!$I$3:$I$9</c:f>
              <c:numCache>
                <c:formatCode>0%</c:formatCode>
                <c:ptCount val="7"/>
                <c:pt idx="0">
                  <c:v>0.1</c:v>
                </c:pt>
                <c:pt idx="1">
                  <c:v>0.14000000000000001</c:v>
                </c:pt>
                <c:pt idx="2">
                  <c:v>0.48</c:v>
                </c:pt>
                <c:pt idx="3">
                  <c:v>0.08</c:v>
                </c:pt>
                <c:pt idx="4">
                  <c:v>0.124</c:v>
                </c:pt>
                <c:pt idx="5">
                  <c:v>0.04</c:v>
                </c:pt>
                <c:pt idx="6">
                  <c:v>3.5999999999999997E-2</c:v>
                </c:pt>
              </c:numCache>
            </c:numRef>
          </c:val>
          <c:extLst>
            <c:ext xmlns:c16="http://schemas.microsoft.com/office/drawing/2014/chart" uri="{C3380CC4-5D6E-409C-BE32-E72D297353CC}">
              <c16:uniqueId val="{00000002-28DC-486B-999F-BA52331AFA24}"/>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support for online and virtual research?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'PULSE Q17 Q23'!$L$2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Q23'!$K$3:$K$5</c:f>
              <c:strCache>
                <c:ptCount val="3"/>
                <c:pt idx="0">
                  <c:v>Best imaginable, Excellent or Good</c:v>
                </c:pt>
                <c:pt idx="1">
                  <c:v>Average</c:v>
                </c:pt>
                <c:pt idx="2">
                  <c:v>Poor, Awful or Worst Imaginable</c:v>
                </c:pt>
              </c:strCache>
            </c:strRef>
          </c:cat>
          <c:val>
            <c:numRef>
              <c:f>'PULSE Q17 Q23'!$L$3:$L$5</c:f>
              <c:numCache>
                <c:formatCode>0%</c:formatCode>
                <c:ptCount val="3"/>
                <c:pt idx="0">
                  <c:v>0.52845528455284563</c:v>
                </c:pt>
                <c:pt idx="1">
                  <c:v>0.21951219512195122</c:v>
                </c:pt>
                <c:pt idx="2">
                  <c:v>0.25203252032520324</c:v>
                </c:pt>
              </c:numCache>
            </c:numRef>
          </c:val>
          <c:extLst>
            <c:ext xmlns:c16="http://schemas.microsoft.com/office/drawing/2014/chart" uri="{C3380CC4-5D6E-409C-BE32-E72D297353CC}">
              <c16:uniqueId val="{00000000-03BB-4813-9841-28559E89EEBE}"/>
            </c:ext>
          </c:extLst>
        </c:ser>
        <c:ser>
          <c:idx val="1"/>
          <c:order val="1"/>
          <c:tx>
            <c:strRef>
              <c:f>'PULSE Q17 Q23'!$M$2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Q23'!$K$3:$K$5</c:f>
              <c:strCache>
                <c:ptCount val="3"/>
                <c:pt idx="0">
                  <c:v>Best imaginable, Excellent or Good</c:v>
                </c:pt>
                <c:pt idx="1">
                  <c:v>Average</c:v>
                </c:pt>
                <c:pt idx="2">
                  <c:v>Poor, Awful or Worst Imaginable</c:v>
                </c:pt>
              </c:strCache>
            </c:strRef>
          </c:cat>
          <c:val>
            <c:numRef>
              <c:f>'PULSE Q17 Q23'!$M$3:$M$5</c:f>
              <c:numCache>
                <c:formatCode>0%</c:formatCode>
                <c:ptCount val="3"/>
                <c:pt idx="0">
                  <c:v>0.72151898734177211</c:v>
                </c:pt>
                <c:pt idx="1">
                  <c:v>0.12658227848101267</c:v>
                </c:pt>
                <c:pt idx="2">
                  <c:v>0.15189873417721519</c:v>
                </c:pt>
              </c:numCache>
            </c:numRef>
          </c:val>
          <c:extLst>
            <c:ext xmlns:c16="http://schemas.microsoft.com/office/drawing/2014/chart" uri="{C3380CC4-5D6E-409C-BE32-E72D297353CC}">
              <c16:uniqueId val="{00000001-03BB-4813-9841-28559E89EEBE}"/>
            </c:ext>
          </c:extLst>
        </c:ser>
        <c:ser>
          <c:idx val="2"/>
          <c:order val="2"/>
          <c:tx>
            <c:strRef>
              <c:f>'PULSE Q17 Q23'!$N$2</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Q23'!$K$3:$K$5</c:f>
              <c:strCache>
                <c:ptCount val="3"/>
                <c:pt idx="0">
                  <c:v>Best imaginable, Excellent or Good</c:v>
                </c:pt>
                <c:pt idx="1">
                  <c:v>Average</c:v>
                </c:pt>
                <c:pt idx="2">
                  <c:v>Poor, Awful or Worst Imaginable</c:v>
                </c:pt>
              </c:strCache>
            </c:strRef>
          </c:cat>
          <c:val>
            <c:numRef>
              <c:f>'PULSE Q17 Q23'!$N$3:$N$5</c:f>
              <c:numCache>
                <c:formatCode>0%</c:formatCode>
                <c:ptCount val="3"/>
                <c:pt idx="0">
                  <c:v>0.72</c:v>
                </c:pt>
                <c:pt idx="1">
                  <c:v>0.08</c:v>
                </c:pt>
                <c:pt idx="2">
                  <c:v>0.2</c:v>
                </c:pt>
              </c:numCache>
            </c:numRef>
          </c:val>
          <c:extLst>
            <c:ext xmlns:c16="http://schemas.microsoft.com/office/drawing/2014/chart" uri="{C3380CC4-5D6E-409C-BE32-E72D297353CC}">
              <c16:uniqueId val="{00000002-03BB-4813-9841-28559E89EEBE}"/>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well do we support you to work effectively online?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Q17 Q23'!$G$27</c:f>
              <c:strCache>
                <c:ptCount val="1"/>
                <c:pt idx="0">
                  <c:v>WAVE 1 (JAN)</c:v>
                </c:pt>
              </c:strCache>
            </c:strRef>
          </c:tx>
          <c:spPr>
            <a:ln w="28575" cap="rnd">
              <a:solidFill>
                <a:schemeClr val="accent1"/>
              </a:solidFill>
              <a:round/>
            </a:ln>
            <a:effectLst/>
          </c:spPr>
          <c:marker>
            <c:symbol val="none"/>
          </c:marker>
          <c:cat>
            <c:strRef>
              <c:f>'PULSE Q17 Q23'!$F$28:$F$34</c:f>
              <c:strCache>
                <c:ptCount val="7"/>
                <c:pt idx="0">
                  <c:v>Best imaginable</c:v>
                </c:pt>
                <c:pt idx="1">
                  <c:v>Excellent</c:v>
                </c:pt>
                <c:pt idx="2">
                  <c:v>Good</c:v>
                </c:pt>
                <c:pt idx="3">
                  <c:v>Average</c:v>
                </c:pt>
                <c:pt idx="4">
                  <c:v>Poor</c:v>
                </c:pt>
                <c:pt idx="5">
                  <c:v>Awful</c:v>
                </c:pt>
                <c:pt idx="6">
                  <c:v>Worst imaginable</c:v>
                </c:pt>
              </c:strCache>
            </c:strRef>
          </c:cat>
          <c:val>
            <c:numRef>
              <c:f>'PULSE Q17 Q23'!$G$28:$G$34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smooth val="0"/>
          <c:extLst>
            <c:ext xmlns:c16="http://schemas.microsoft.com/office/drawing/2014/chart" uri="{C3380CC4-5D6E-409C-BE32-E72D297353CC}">
              <c16:uniqueId val="{00000000-8646-4DBE-9A19-06A270CBB23B}"/>
            </c:ext>
          </c:extLst>
        </c:ser>
        <c:ser>
          <c:idx val="1"/>
          <c:order val="1"/>
          <c:tx>
            <c:strRef>
              <c:f>'PULSE Q17 Q23'!$H$27</c:f>
              <c:strCache>
                <c:ptCount val="1"/>
                <c:pt idx="0">
                  <c:v>WAVE 2 (MARCH)</c:v>
                </c:pt>
              </c:strCache>
            </c:strRef>
          </c:tx>
          <c:spPr>
            <a:ln w="28575" cap="rnd">
              <a:solidFill>
                <a:schemeClr val="accent2"/>
              </a:solidFill>
              <a:round/>
            </a:ln>
            <a:effectLst/>
          </c:spPr>
          <c:marker>
            <c:symbol val="none"/>
          </c:marker>
          <c:cat>
            <c:strRef>
              <c:f>'PULSE Q17 Q23'!$F$28:$F$34</c:f>
              <c:strCache>
                <c:ptCount val="7"/>
                <c:pt idx="0">
                  <c:v>Best imaginable</c:v>
                </c:pt>
                <c:pt idx="1">
                  <c:v>Excellent</c:v>
                </c:pt>
                <c:pt idx="2">
                  <c:v>Good</c:v>
                </c:pt>
                <c:pt idx="3">
                  <c:v>Average</c:v>
                </c:pt>
                <c:pt idx="4">
                  <c:v>Poor</c:v>
                </c:pt>
                <c:pt idx="5">
                  <c:v>Awful</c:v>
                </c:pt>
                <c:pt idx="6">
                  <c:v>Worst imaginable</c:v>
                </c:pt>
              </c:strCache>
            </c:strRef>
          </c:cat>
          <c:val>
            <c:numRef>
              <c:f>'PULSE Q17 Q23'!$H$28:$H$34</c:f>
              <c:numCache>
                <c:formatCode>0%</c:formatCode>
                <c:ptCount val="7"/>
                <c:pt idx="0">
                  <c:v>8.4033613445378148E-3</c:v>
                </c:pt>
                <c:pt idx="1">
                  <c:v>0.12184873949579832</c:v>
                </c:pt>
                <c:pt idx="2">
                  <c:v>0.18907563025210083</c:v>
                </c:pt>
                <c:pt idx="3">
                  <c:v>0.37815126050420167</c:v>
                </c:pt>
                <c:pt idx="4">
                  <c:v>0.13025210084033614</c:v>
                </c:pt>
                <c:pt idx="5">
                  <c:v>0.13445378151260504</c:v>
                </c:pt>
                <c:pt idx="6">
                  <c:v>3.7815126050420166E-2</c:v>
                </c:pt>
              </c:numCache>
            </c:numRef>
          </c:val>
          <c:smooth val="0"/>
          <c:extLst>
            <c:ext xmlns:c16="http://schemas.microsoft.com/office/drawing/2014/chart" uri="{C3380CC4-5D6E-409C-BE32-E72D297353CC}">
              <c16:uniqueId val="{00000001-8646-4DBE-9A19-06A270CBB23B}"/>
            </c:ext>
          </c:extLst>
        </c:ser>
        <c:ser>
          <c:idx val="2"/>
          <c:order val="2"/>
          <c:tx>
            <c:strRef>
              <c:f>'PULSE Q17 Q23'!$I$27</c:f>
              <c:strCache>
                <c:ptCount val="1"/>
                <c:pt idx="0">
                  <c:v>WAVE 3 (JULY)</c:v>
                </c:pt>
              </c:strCache>
            </c:strRef>
          </c:tx>
          <c:spPr>
            <a:ln w="28575" cap="rnd">
              <a:solidFill>
                <a:schemeClr val="accent3"/>
              </a:solidFill>
              <a:round/>
            </a:ln>
            <a:effectLst/>
          </c:spPr>
          <c:marker>
            <c:symbol val="none"/>
          </c:marker>
          <c:cat>
            <c:strRef>
              <c:f>'PULSE Q17 Q23'!$F$28:$F$34</c:f>
              <c:strCache>
                <c:ptCount val="7"/>
                <c:pt idx="0">
                  <c:v>Best imaginable</c:v>
                </c:pt>
                <c:pt idx="1">
                  <c:v>Excellent</c:v>
                </c:pt>
                <c:pt idx="2">
                  <c:v>Good</c:v>
                </c:pt>
                <c:pt idx="3">
                  <c:v>Average</c:v>
                </c:pt>
                <c:pt idx="4">
                  <c:v>Poor</c:v>
                </c:pt>
                <c:pt idx="5">
                  <c:v>Awful</c:v>
                </c:pt>
                <c:pt idx="6">
                  <c:v>Worst imaginable</c:v>
                </c:pt>
              </c:strCache>
            </c:strRef>
          </c:cat>
          <c:val>
            <c:numRef>
              <c:f>'PULSE Q17 Q23'!$I$28:$I$34</c:f>
              <c:numCache>
                <c:formatCode>0%</c:formatCode>
                <c:ptCount val="7"/>
                <c:pt idx="0">
                  <c:v>1.1583011583011582E-2</c:v>
                </c:pt>
                <c:pt idx="1">
                  <c:v>5.7915057915057917E-2</c:v>
                </c:pt>
                <c:pt idx="2">
                  <c:v>0.13513513513513514</c:v>
                </c:pt>
                <c:pt idx="3">
                  <c:v>0.46332046332046334</c:v>
                </c:pt>
                <c:pt idx="4">
                  <c:v>0.15830115830115829</c:v>
                </c:pt>
                <c:pt idx="5">
                  <c:v>0.11583011583011583</c:v>
                </c:pt>
                <c:pt idx="6">
                  <c:v>5.7915057915057917E-2</c:v>
                </c:pt>
              </c:numCache>
            </c:numRef>
          </c:val>
          <c:smooth val="0"/>
          <c:extLst>
            <c:ext xmlns:c16="http://schemas.microsoft.com/office/drawing/2014/chart" uri="{C3380CC4-5D6E-409C-BE32-E72D297353CC}">
              <c16:uniqueId val="{00000002-8646-4DBE-9A19-06A270CBB23B}"/>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1" i="0" u="none" strike="noStrike" baseline="0">
                <a:effectLst/>
              </a:rPr>
              <a:t>Overall, how well do we support you to work effectively online? </a:t>
            </a:r>
            <a:r>
              <a:rPr lang="en-GB" sz="1600" b="1">
                <a:solidFill>
                  <a:sysClr val="windowText" lastClr="000000"/>
                </a:solidFill>
              </a:rPr>
              <a:t>-</a:t>
            </a:r>
            <a:r>
              <a:rPr lang="en-GB" sz="1600" b="1" baseline="0">
                <a:solidFill>
                  <a:sysClr val="windowText" lastClr="000000"/>
                </a:solidFill>
              </a:rPr>
              <a:t> comparison by wave</a:t>
            </a:r>
            <a:endParaRPr lang="en-GB" sz="1600" b="1">
              <a:solidFill>
                <a:sysClr val="windowText" lastClr="000000"/>
              </a:solidFill>
            </a:endParaRPr>
          </a:p>
        </c:rich>
      </c:tx>
      <c:layout>
        <c:manualLayout>
          <c:xMode val="edge"/>
          <c:yMode val="edge"/>
          <c:x val="0.13341615280447305"/>
          <c:y val="4.15584500579711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185823851956717E-2"/>
          <c:y val="0.12827285576702238"/>
          <c:w val="0.91981417614804328"/>
          <c:h val="0.69959642081939277"/>
        </c:manualLayout>
      </c:layout>
      <c:lineChart>
        <c:grouping val="standard"/>
        <c:varyColors val="0"/>
        <c:ser>
          <c:idx val="0"/>
          <c:order val="0"/>
          <c:tx>
            <c:strRef>
              <c:f>'PULSE Q17 Q23'!$L$27</c:f>
              <c:strCache>
                <c:ptCount val="1"/>
                <c:pt idx="0">
                  <c:v>WAVE 1 (JAN)</c:v>
                </c:pt>
              </c:strCache>
            </c:strRef>
          </c:tx>
          <c:spPr>
            <a:ln w="28575" cap="rnd">
              <a:solidFill>
                <a:schemeClr val="accent1"/>
              </a:solidFill>
              <a:round/>
            </a:ln>
            <a:effectLst/>
          </c:spPr>
          <c:marker>
            <c:symbol val="none"/>
          </c:marker>
          <c:cat>
            <c:strRef>
              <c:f>'PULSE Q17 Q23'!$K$28:$K$30</c:f>
              <c:strCache>
                <c:ptCount val="3"/>
                <c:pt idx="0">
                  <c:v>Best imaginable, Excellent or Good</c:v>
                </c:pt>
                <c:pt idx="1">
                  <c:v>Average</c:v>
                </c:pt>
                <c:pt idx="2">
                  <c:v>Poor, Awful or Worst Imaginable</c:v>
                </c:pt>
              </c:strCache>
            </c:strRef>
          </c:cat>
          <c:val>
            <c:numRef>
              <c:f>'PULSE Q17 Q23'!$L$28:$L$30</c:f>
              <c:numCache>
                <c:formatCode>0%</c:formatCode>
                <c:ptCount val="3"/>
                <c:pt idx="0">
                  <c:v>0.33750000000000002</c:v>
                </c:pt>
                <c:pt idx="1">
                  <c:v>0.42499999999999999</c:v>
                </c:pt>
                <c:pt idx="2">
                  <c:v>0.23750000000000002</c:v>
                </c:pt>
              </c:numCache>
            </c:numRef>
          </c:val>
          <c:smooth val="0"/>
          <c:extLst>
            <c:ext xmlns:c16="http://schemas.microsoft.com/office/drawing/2014/chart" uri="{C3380CC4-5D6E-409C-BE32-E72D297353CC}">
              <c16:uniqueId val="{00000000-E2B8-4DB8-8C7E-8078469C75A3}"/>
            </c:ext>
          </c:extLst>
        </c:ser>
        <c:ser>
          <c:idx val="1"/>
          <c:order val="1"/>
          <c:tx>
            <c:strRef>
              <c:f>'PULSE Q17 Q23'!$M$27</c:f>
              <c:strCache>
                <c:ptCount val="1"/>
                <c:pt idx="0">
                  <c:v>WAVE 2 (MARCH)</c:v>
                </c:pt>
              </c:strCache>
            </c:strRef>
          </c:tx>
          <c:spPr>
            <a:ln w="28575" cap="rnd">
              <a:solidFill>
                <a:schemeClr val="accent2"/>
              </a:solidFill>
              <a:round/>
            </a:ln>
            <a:effectLst/>
          </c:spPr>
          <c:marker>
            <c:symbol val="none"/>
          </c:marker>
          <c:cat>
            <c:strRef>
              <c:f>'PULSE Q17 Q23'!$K$28:$K$30</c:f>
              <c:strCache>
                <c:ptCount val="3"/>
                <c:pt idx="0">
                  <c:v>Best imaginable, Excellent or Good</c:v>
                </c:pt>
                <c:pt idx="1">
                  <c:v>Average</c:v>
                </c:pt>
                <c:pt idx="2">
                  <c:v>Poor, Awful or Worst Imaginable</c:v>
                </c:pt>
              </c:strCache>
            </c:strRef>
          </c:cat>
          <c:val>
            <c:numRef>
              <c:f>'PULSE Q17 Q23'!$M$28:$M$30</c:f>
              <c:numCache>
                <c:formatCode>0%</c:formatCode>
                <c:ptCount val="3"/>
                <c:pt idx="0">
                  <c:v>0.31932773109243695</c:v>
                </c:pt>
                <c:pt idx="1">
                  <c:v>0.37815126050420167</c:v>
                </c:pt>
                <c:pt idx="2">
                  <c:v>0.30252100840336132</c:v>
                </c:pt>
              </c:numCache>
            </c:numRef>
          </c:val>
          <c:smooth val="0"/>
          <c:extLst>
            <c:ext xmlns:c16="http://schemas.microsoft.com/office/drawing/2014/chart" uri="{C3380CC4-5D6E-409C-BE32-E72D297353CC}">
              <c16:uniqueId val="{00000001-E2B8-4DB8-8C7E-8078469C75A3}"/>
            </c:ext>
          </c:extLst>
        </c:ser>
        <c:ser>
          <c:idx val="2"/>
          <c:order val="2"/>
          <c:tx>
            <c:strRef>
              <c:f>'PULSE Q17 Q23'!$N$27</c:f>
              <c:strCache>
                <c:ptCount val="1"/>
                <c:pt idx="0">
                  <c:v>WAVE 3 (JULY)</c:v>
                </c:pt>
              </c:strCache>
            </c:strRef>
          </c:tx>
          <c:spPr>
            <a:ln w="28575" cap="rnd">
              <a:solidFill>
                <a:schemeClr val="accent3"/>
              </a:solidFill>
              <a:round/>
            </a:ln>
            <a:effectLst/>
          </c:spPr>
          <c:marker>
            <c:symbol val="none"/>
          </c:marker>
          <c:cat>
            <c:strRef>
              <c:f>'PULSE Q17 Q23'!$K$28:$K$30</c:f>
              <c:strCache>
                <c:ptCount val="3"/>
                <c:pt idx="0">
                  <c:v>Best imaginable, Excellent or Good</c:v>
                </c:pt>
                <c:pt idx="1">
                  <c:v>Average</c:v>
                </c:pt>
                <c:pt idx="2">
                  <c:v>Poor, Awful or Worst Imaginable</c:v>
                </c:pt>
              </c:strCache>
            </c:strRef>
          </c:cat>
          <c:val>
            <c:numRef>
              <c:f>'PULSE Q17 Q23'!$N$28:$N$30</c:f>
              <c:numCache>
                <c:formatCode>0%</c:formatCode>
                <c:ptCount val="3"/>
                <c:pt idx="0">
                  <c:v>0.20463320463320464</c:v>
                </c:pt>
                <c:pt idx="1">
                  <c:v>0.46332046332046334</c:v>
                </c:pt>
                <c:pt idx="2">
                  <c:v>0.33204633204633205</c:v>
                </c:pt>
              </c:numCache>
            </c:numRef>
          </c:val>
          <c:smooth val="0"/>
          <c:extLst>
            <c:ext xmlns:c16="http://schemas.microsoft.com/office/drawing/2014/chart" uri="{C3380CC4-5D6E-409C-BE32-E72D297353CC}">
              <c16:uniqueId val="{00000002-E2B8-4DB8-8C7E-8078469C75A3}"/>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baseline="0">
                <a:solidFill>
                  <a:sysClr val="windowText" lastClr="000000"/>
                </a:solidFill>
                <a:effectLst/>
              </a:rPr>
              <a:t>Overall, how well do we support you to work effectively online? - comparison by wave</a:t>
            </a:r>
            <a:endParaRPr lang="en-GB"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Q17 Q23'!$G$27</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Q23'!$F$28:$F$34</c:f>
              <c:strCache>
                <c:ptCount val="7"/>
                <c:pt idx="0">
                  <c:v>Best imaginable</c:v>
                </c:pt>
                <c:pt idx="1">
                  <c:v>Excellent</c:v>
                </c:pt>
                <c:pt idx="2">
                  <c:v>Good</c:v>
                </c:pt>
                <c:pt idx="3">
                  <c:v>Average</c:v>
                </c:pt>
                <c:pt idx="4">
                  <c:v>Poor</c:v>
                </c:pt>
                <c:pt idx="5">
                  <c:v>Awful</c:v>
                </c:pt>
                <c:pt idx="6">
                  <c:v>Worst imaginable</c:v>
                </c:pt>
              </c:strCache>
            </c:strRef>
          </c:cat>
          <c:val>
            <c:numRef>
              <c:f>'PULSE Q17 Q23'!$G$28:$G$34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extLst>
            <c:ext xmlns:c16="http://schemas.microsoft.com/office/drawing/2014/chart" uri="{C3380CC4-5D6E-409C-BE32-E72D297353CC}">
              <c16:uniqueId val="{00000000-0DA8-409F-BAA8-5BEADB123472}"/>
            </c:ext>
          </c:extLst>
        </c:ser>
        <c:ser>
          <c:idx val="1"/>
          <c:order val="1"/>
          <c:tx>
            <c:strRef>
              <c:f>'PULSE Q17 Q23'!$H$27</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Q23'!$F$28:$F$34</c:f>
              <c:strCache>
                <c:ptCount val="7"/>
                <c:pt idx="0">
                  <c:v>Best imaginable</c:v>
                </c:pt>
                <c:pt idx="1">
                  <c:v>Excellent</c:v>
                </c:pt>
                <c:pt idx="2">
                  <c:v>Good</c:v>
                </c:pt>
                <c:pt idx="3">
                  <c:v>Average</c:v>
                </c:pt>
                <c:pt idx="4">
                  <c:v>Poor</c:v>
                </c:pt>
                <c:pt idx="5">
                  <c:v>Awful</c:v>
                </c:pt>
                <c:pt idx="6">
                  <c:v>Worst imaginable</c:v>
                </c:pt>
              </c:strCache>
            </c:strRef>
          </c:cat>
          <c:val>
            <c:numRef>
              <c:f>'PULSE Q17 Q23'!$H$28:$H$34</c:f>
              <c:numCache>
                <c:formatCode>0%</c:formatCode>
                <c:ptCount val="7"/>
                <c:pt idx="0">
                  <c:v>8.4033613445378148E-3</c:v>
                </c:pt>
                <c:pt idx="1">
                  <c:v>0.12184873949579832</c:v>
                </c:pt>
                <c:pt idx="2">
                  <c:v>0.18907563025210083</c:v>
                </c:pt>
                <c:pt idx="3">
                  <c:v>0.37815126050420167</c:v>
                </c:pt>
                <c:pt idx="4">
                  <c:v>0.13025210084033614</c:v>
                </c:pt>
                <c:pt idx="5">
                  <c:v>0.13445378151260504</c:v>
                </c:pt>
                <c:pt idx="6">
                  <c:v>3.7815126050420166E-2</c:v>
                </c:pt>
              </c:numCache>
            </c:numRef>
          </c:val>
          <c:extLst>
            <c:ext xmlns:c16="http://schemas.microsoft.com/office/drawing/2014/chart" uri="{C3380CC4-5D6E-409C-BE32-E72D297353CC}">
              <c16:uniqueId val="{00000001-0DA8-409F-BAA8-5BEADB123472}"/>
            </c:ext>
          </c:extLst>
        </c:ser>
        <c:ser>
          <c:idx val="2"/>
          <c:order val="2"/>
          <c:tx>
            <c:strRef>
              <c:f>'PULSE Q17 Q23'!$I$27</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Q23'!$F$28:$F$34</c:f>
              <c:strCache>
                <c:ptCount val="7"/>
                <c:pt idx="0">
                  <c:v>Best imaginable</c:v>
                </c:pt>
                <c:pt idx="1">
                  <c:v>Excellent</c:v>
                </c:pt>
                <c:pt idx="2">
                  <c:v>Good</c:v>
                </c:pt>
                <c:pt idx="3">
                  <c:v>Average</c:v>
                </c:pt>
                <c:pt idx="4">
                  <c:v>Poor</c:v>
                </c:pt>
                <c:pt idx="5">
                  <c:v>Awful</c:v>
                </c:pt>
                <c:pt idx="6">
                  <c:v>Worst imaginable</c:v>
                </c:pt>
              </c:strCache>
            </c:strRef>
          </c:cat>
          <c:val>
            <c:numRef>
              <c:f>'PULSE Q17 Q23'!$I$28:$I$34</c:f>
              <c:numCache>
                <c:formatCode>0%</c:formatCode>
                <c:ptCount val="7"/>
                <c:pt idx="0">
                  <c:v>1.1583011583011582E-2</c:v>
                </c:pt>
                <c:pt idx="1">
                  <c:v>5.7915057915057917E-2</c:v>
                </c:pt>
                <c:pt idx="2">
                  <c:v>0.13513513513513514</c:v>
                </c:pt>
                <c:pt idx="3">
                  <c:v>0.46332046332046334</c:v>
                </c:pt>
                <c:pt idx="4">
                  <c:v>0.15830115830115829</c:v>
                </c:pt>
                <c:pt idx="5">
                  <c:v>0.11583011583011583</c:v>
                </c:pt>
                <c:pt idx="6">
                  <c:v>5.7915057915057917E-2</c:v>
                </c:pt>
              </c:numCache>
            </c:numRef>
          </c:val>
          <c:extLst>
            <c:ext xmlns:c16="http://schemas.microsoft.com/office/drawing/2014/chart" uri="{C3380CC4-5D6E-409C-BE32-E72D297353CC}">
              <c16:uniqueId val="{00000002-0DA8-409F-BAA8-5BEADB123472}"/>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baseline="0">
                <a:solidFill>
                  <a:sysClr val="windowText" lastClr="000000"/>
                </a:solidFill>
                <a:effectLst/>
              </a:rPr>
              <a:t>Overall, how well do we support you to work effectively online? - comparison by wave</a:t>
            </a:r>
            <a:endParaRPr lang="en-GB"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'PULSE Q17 Q23'!$L$27</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Q23'!$K$28:$K$30</c:f>
              <c:strCache>
                <c:ptCount val="3"/>
                <c:pt idx="0">
                  <c:v>Best imaginable, Excellent or Good</c:v>
                </c:pt>
                <c:pt idx="1">
                  <c:v>Average</c:v>
                </c:pt>
                <c:pt idx="2">
                  <c:v>Poor, Awful or Worst Imaginable</c:v>
                </c:pt>
              </c:strCache>
            </c:strRef>
          </c:cat>
          <c:val>
            <c:numRef>
              <c:f>'PULSE Q17 Q23'!$L$28:$L$30</c:f>
              <c:numCache>
                <c:formatCode>0%</c:formatCode>
                <c:ptCount val="3"/>
                <c:pt idx="0">
                  <c:v>0.33750000000000002</c:v>
                </c:pt>
                <c:pt idx="1">
                  <c:v>0.42499999999999999</c:v>
                </c:pt>
                <c:pt idx="2">
                  <c:v>0.23750000000000002</c:v>
                </c:pt>
              </c:numCache>
            </c:numRef>
          </c:val>
          <c:extLst>
            <c:ext xmlns:c16="http://schemas.microsoft.com/office/drawing/2014/chart" uri="{C3380CC4-5D6E-409C-BE32-E72D297353CC}">
              <c16:uniqueId val="{00000000-7D52-4994-B199-3F46FE7A6705}"/>
            </c:ext>
          </c:extLst>
        </c:ser>
        <c:ser>
          <c:idx val="1"/>
          <c:order val="1"/>
          <c:tx>
            <c:strRef>
              <c:f>'PULSE Q17 Q23'!$M$27</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Q23'!$K$28:$K$30</c:f>
              <c:strCache>
                <c:ptCount val="3"/>
                <c:pt idx="0">
                  <c:v>Best imaginable, Excellent or Good</c:v>
                </c:pt>
                <c:pt idx="1">
                  <c:v>Average</c:v>
                </c:pt>
                <c:pt idx="2">
                  <c:v>Poor, Awful or Worst Imaginable</c:v>
                </c:pt>
              </c:strCache>
            </c:strRef>
          </c:cat>
          <c:val>
            <c:numRef>
              <c:f>'PULSE Q17 Q23'!$M$28:$M$30</c:f>
              <c:numCache>
                <c:formatCode>0%</c:formatCode>
                <c:ptCount val="3"/>
                <c:pt idx="0">
                  <c:v>0.31932773109243695</c:v>
                </c:pt>
                <c:pt idx="1">
                  <c:v>0.37815126050420167</c:v>
                </c:pt>
                <c:pt idx="2">
                  <c:v>0.30252100840336132</c:v>
                </c:pt>
              </c:numCache>
            </c:numRef>
          </c:val>
          <c:extLst>
            <c:ext xmlns:c16="http://schemas.microsoft.com/office/drawing/2014/chart" uri="{C3380CC4-5D6E-409C-BE32-E72D297353CC}">
              <c16:uniqueId val="{00000001-7D52-4994-B199-3F46FE7A6705}"/>
            </c:ext>
          </c:extLst>
        </c:ser>
        <c:ser>
          <c:idx val="2"/>
          <c:order val="2"/>
          <c:tx>
            <c:strRef>
              <c:f>'PULSE Q17 Q23'!$N$27</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Q17 Q23'!$K$28:$K$30</c:f>
              <c:strCache>
                <c:ptCount val="3"/>
                <c:pt idx="0">
                  <c:v>Best imaginable, Excellent or Good</c:v>
                </c:pt>
                <c:pt idx="1">
                  <c:v>Average</c:v>
                </c:pt>
                <c:pt idx="2">
                  <c:v>Poor, Awful or Worst Imaginable</c:v>
                </c:pt>
              </c:strCache>
            </c:strRef>
          </c:cat>
          <c:val>
            <c:numRef>
              <c:f>'PULSE Q17 Q23'!$N$28:$N$30</c:f>
              <c:numCache>
                <c:formatCode>0%</c:formatCode>
                <c:ptCount val="3"/>
                <c:pt idx="0">
                  <c:v>0.20463320463320464</c:v>
                </c:pt>
                <c:pt idx="1">
                  <c:v>0.46332046332046334</c:v>
                </c:pt>
                <c:pt idx="2">
                  <c:v>0.33204633204633205</c:v>
                </c:pt>
              </c:numCache>
            </c:numRef>
          </c:val>
          <c:extLst>
            <c:ext xmlns:c16="http://schemas.microsoft.com/office/drawing/2014/chart" uri="{C3380CC4-5D6E-409C-BE32-E72D297353CC}">
              <c16:uniqueId val="{00000002-7D52-4994-B199-3F46FE7A6705}"/>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When you've been working online, have any of the following been a problem? -</a:t>
            </a:r>
            <a:r>
              <a:rPr lang="en-GB" sz="1600" b="1" baseline="0">
                <a:solidFill>
                  <a:sysClr val="windowText" lastClr="000000"/>
                </a:solidFill>
              </a:rPr>
              <a:t> comparison by wave (% yes)</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Q3'!$K$2</c:f>
              <c:strCache>
                <c:ptCount val="1"/>
                <c:pt idx="0">
                  <c:v>WAVE 1 (JAN)</c:v>
                </c:pt>
              </c:strCache>
            </c:strRef>
          </c:tx>
          <c:spPr>
            <a:ln w="28575" cap="rnd">
              <a:solidFill>
                <a:schemeClr val="accent1"/>
              </a:solidFill>
              <a:round/>
            </a:ln>
            <a:effectLst/>
          </c:spPr>
          <c:marker>
            <c:symbol val="none"/>
          </c:marker>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Q3'!$K$3:$K$8</c:f>
              <c:numCache>
                <c:formatCode>0%</c:formatCode>
                <c:ptCount val="6"/>
                <c:pt idx="0">
                  <c:v>0.15</c:v>
                </c:pt>
                <c:pt idx="1">
                  <c:v>0.11</c:v>
                </c:pt>
                <c:pt idx="2">
                  <c:v>0.17499999999999999</c:v>
                </c:pt>
                <c:pt idx="3">
                  <c:v>0.105</c:v>
                </c:pt>
                <c:pt idx="4">
                  <c:v>0.22</c:v>
                </c:pt>
                <c:pt idx="5">
                  <c:v>0.3</c:v>
                </c:pt>
              </c:numCache>
            </c:numRef>
          </c:val>
          <c:smooth val="0"/>
          <c:extLst>
            <c:ext xmlns:c16="http://schemas.microsoft.com/office/drawing/2014/chart" uri="{C3380CC4-5D6E-409C-BE32-E72D297353CC}">
              <c16:uniqueId val="{00000000-AD30-415C-B96B-5CF61B8AE4DD}"/>
            </c:ext>
          </c:extLst>
        </c:ser>
        <c:ser>
          <c:idx val="1"/>
          <c:order val="1"/>
          <c:tx>
            <c:strRef>
              <c:f>'PULSE Q3'!$L$2</c:f>
              <c:strCache>
                <c:ptCount val="1"/>
                <c:pt idx="0">
                  <c:v>WAVE 2 (MARCH)</c:v>
                </c:pt>
              </c:strCache>
            </c:strRef>
          </c:tx>
          <c:spPr>
            <a:ln w="28575" cap="rnd">
              <a:solidFill>
                <a:schemeClr val="accent2"/>
              </a:solidFill>
              <a:round/>
            </a:ln>
            <a:effectLst/>
          </c:spPr>
          <c:marker>
            <c:symbol val="none"/>
          </c:marker>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Q3'!$L$3:$L$8</c:f>
              <c:numCache>
                <c:formatCode>0%</c:formatCode>
                <c:ptCount val="6"/>
                <c:pt idx="0">
                  <c:v>0.125</c:v>
                </c:pt>
                <c:pt idx="1">
                  <c:v>9.5238095238095233E-2</c:v>
                </c:pt>
                <c:pt idx="2">
                  <c:v>0.125</c:v>
                </c:pt>
                <c:pt idx="3">
                  <c:v>0.10050251256281408</c:v>
                </c:pt>
                <c:pt idx="4">
                  <c:v>0.21621621621621623</c:v>
                </c:pt>
                <c:pt idx="5">
                  <c:v>0.27027027027027029</c:v>
                </c:pt>
              </c:numCache>
            </c:numRef>
          </c:val>
          <c:smooth val="0"/>
          <c:extLst>
            <c:ext xmlns:c16="http://schemas.microsoft.com/office/drawing/2014/chart" uri="{C3380CC4-5D6E-409C-BE32-E72D297353CC}">
              <c16:uniqueId val="{00000001-AD30-415C-B96B-5CF61B8AE4DD}"/>
            </c:ext>
          </c:extLst>
        </c:ser>
        <c:ser>
          <c:idx val="2"/>
          <c:order val="2"/>
          <c:tx>
            <c:strRef>
              <c:f>'PULSE Q3'!$M$2</c:f>
              <c:strCache>
                <c:ptCount val="1"/>
                <c:pt idx="0">
                  <c:v>WAVE 3 (JULY)</c:v>
                </c:pt>
              </c:strCache>
            </c:strRef>
          </c:tx>
          <c:spPr>
            <a:ln w="28575" cap="rnd">
              <a:solidFill>
                <a:schemeClr val="accent3"/>
              </a:solidFill>
              <a:round/>
            </a:ln>
            <a:effectLst/>
          </c:spPr>
          <c:marker>
            <c:symbol val="none"/>
          </c:marker>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Q3'!$M$3:$M$8</c:f>
              <c:numCache>
                <c:formatCode>0%</c:formatCode>
                <c:ptCount val="6"/>
                <c:pt idx="0">
                  <c:v>0.1</c:v>
                </c:pt>
                <c:pt idx="1">
                  <c:v>9.5238095238095233E-2</c:v>
                </c:pt>
                <c:pt idx="2">
                  <c:v>0.16666666666666666</c:v>
                </c:pt>
                <c:pt idx="3">
                  <c:v>0.10050251256281408</c:v>
                </c:pt>
                <c:pt idx="4">
                  <c:v>0.15789473684210525</c:v>
                </c:pt>
                <c:pt idx="5">
                  <c:v>0.22222222222222221</c:v>
                </c:pt>
              </c:numCache>
            </c:numRef>
          </c:val>
          <c:smooth val="0"/>
          <c:extLst>
            <c:ext xmlns:c16="http://schemas.microsoft.com/office/drawing/2014/chart" uri="{C3380CC4-5D6E-409C-BE32-E72D297353CC}">
              <c16:uniqueId val="{00000002-AD30-415C-B96B-5CF61B8AE4DD}"/>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When you've been working online, have any of the following been a problem? -</a:t>
            </a:r>
            <a:r>
              <a:rPr lang="en-GB" sz="1600" b="1" baseline="0">
                <a:solidFill>
                  <a:sysClr val="windowText" lastClr="000000"/>
                </a:solidFill>
              </a:rPr>
              <a:t> comparison by wave (% yes)</a:t>
            </a:r>
            <a:endParaRPr lang="en-GB" sz="1600" b="1">
              <a:solidFill>
                <a:sysClr val="windowText" lastClr="000000"/>
              </a:solidFill>
            </a:endParaRPr>
          </a:p>
        </c:rich>
      </c:tx>
      <c:layout>
        <c:manualLayout>
          <c:xMode val="edge"/>
          <c:yMode val="edge"/>
          <c:x val="0.10211754784516833"/>
          <c:y val="4.53808867854073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Q3'!$K$2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Q3'!$K$3:$K$8</c:f>
              <c:numCache>
                <c:formatCode>0%</c:formatCode>
                <c:ptCount val="6"/>
                <c:pt idx="0">
                  <c:v>0.15</c:v>
                </c:pt>
                <c:pt idx="1">
                  <c:v>0.11</c:v>
                </c:pt>
                <c:pt idx="2">
                  <c:v>0.17499999999999999</c:v>
                </c:pt>
                <c:pt idx="3">
                  <c:v>0.105</c:v>
                </c:pt>
                <c:pt idx="4">
                  <c:v>0.22</c:v>
                </c:pt>
                <c:pt idx="5">
                  <c:v>0.3</c:v>
                </c:pt>
              </c:numCache>
            </c:numRef>
          </c:val>
          <c:extLst>
            <c:ext xmlns:c16="http://schemas.microsoft.com/office/drawing/2014/chart" uri="{C3380CC4-5D6E-409C-BE32-E72D297353CC}">
              <c16:uniqueId val="{00000000-C6CD-497F-AA93-DD9DD6E152B6}"/>
            </c:ext>
          </c:extLst>
        </c:ser>
        <c:ser>
          <c:idx val="1"/>
          <c:order val="1"/>
          <c:tx>
            <c:strRef>
              <c:f>'PULSE Q3'!$L$2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Q3'!$L$3:$L$8</c:f>
              <c:numCache>
                <c:formatCode>0%</c:formatCode>
                <c:ptCount val="6"/>
                <c:pt idx="0">
                  <c:v>0.125</c:v>
                </c:pt>
                <c:pt idx="1">
                  <c:v>9.5238095238095233E-2</c:v>
                </c:pt>
                <c:pt idx="2">
                  <c:v>0.125</c:v>
                </c:pt>
                <c:pt idx="3">
                  <c:v>0.10050251256281408</c:v>
                </c:pt>
                <c:pt idx="4">
                  <c:v>0.21621621621621623</c:v>
                </c:pt>
                <c:pt idx="5">
                  <c:v>0.27027027027027029</c:v>
                </c:pt>
              </c:numCache>
            </c:numRef>
          </c:val>
          <c:extLst>
            <c:ext xmlns:c16="http://schemas.microsoft.com/office/drawing/2014/chart" uri="{C3380CC4-5D6E-409C-BE32-E72D297353CC}">
              <c16:uniqueId val="{00000001-C6CD-497F-AA93-DD9DD6E152B6}"/>
            </c:ext>
          </c:extLst>
        </c:ser>
        <c:ser>
          <c:idx val="2"/>
          <c:order val="2"/>
          <c:tx>
            <c:strRef>
              <c:f>'PULSE Q3'!$M$2</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Q3'!$J$3:$J$8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Q3'!$M$3:$M$8</c:f>
              <c:numCache>
                <c:formatCode>0%</c:formatCode>
                <c:ptCount val="6"/>
                <c:pt idx="0">
                  <c:v>0.1</c:v>
                </c:pt>
                <c:pt idx="1">
                  <c:v>9.5238095238095233E-2</c:v>
                </c:pt>
                <c:pt idx="2">
                  <c:v>0.16666666666666666</c:v>
                </c:pt>
                <c:pt idx="3">
                  <c:v>0.10050251256281408</c:v>
                </c:pt>
                <c:pt idx="4">
                  <c:v>0.15789473684210525</c:v>
                </c:pt>
                <c:pt idx="5">
                  <c:v>0.22222222222222221</c:v>
                </c:pt>
              </c:numCache>
            </c:numRef>
          </c:val>
          <c:extLst>
            <c:ext xmlns:c16="http://schemas.microsoft.com/office/drawing/2014/chart" uri="{C3380CC4-5D6E-409C-BE32-E72D297353CC}">
              <c16:uniqueId val="{00000002-C6CD-497F-AA93-DD9DD6E152B6}"/>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layout>
        <c:manualLayout>
          <c:xMode val="edge"/>
          <c:yMode val="edge"/>
          <c:x val="6.8826693726070809E-2"/>
          <c:y val="0.27606043666391877"/>
          <c:w val="0.50717975867852516"/>
          <c:h val="5.169272097325525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a:t>Overall, how would you rate the quality of support for online and virtual research?</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'Overall rating Q17 Q23'!$E$1</c:f>
              <c:strCache>
                <c:ptCount val="1"/>
                <c:pt idx="0">
                  <c:v>Overall, how would you rate the quality of support for online and virtual research?</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rating Q17 Q23'!$D$2:$D$8</c:f>
              <c:strCache>
                <c:ptCount val="7"/>
                <c:pt idx="0">
                  <c:v>Best imaginable</c:v>
                </c:pt>
                <c:pt idx="1">
                  <c:v>Excellent</c:v>
                </c:pt>
                <c:pt idx="2">
                  <c:v>Good</c:v>
                </c:pt>
                <c:pt idx="3">
                  <c:v>Average</c:v>
                </c:pt>
                <c:pt idx="4">
                  <c:v>Poor</c:v>
                </c:pt>
                <c:pt idx="5">
                  <c:v>Awful</c:v>
                </c:pt>
                <c:pt idx="6">
                  <c:v>Worst imaginable</c:v>
                </c:pt>
              </c:strCache>
            </c:strRef>
          </c:cat>
          <c:val>
            <c:numRef>
              <c:f>'Overall rating Q17 Q23'!$E$2:$E$8</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extLst>
            <c:ext xmlns:c16="http://schemas.microsoft.com/office/drawing/2014/chart" uri="{C3380CC4-5D6E-409C-BE32-E72D297353CC}">
              <c16:uniqueId val="{00000000-51A7-7C4F-AF95-0464450C3237}"/>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Overall, how well do we support you to work effectively online?</a:t>
            </a:r>
          </a:p>
        </c:rich>
      </c:tx>
      <c:layout>
        <c:manualLayout>
          <c:xMode val="edge"/>
          <c:yMode val="edge"/>
          <c:x val="0.14817548458197413"/>
          <c:y val="1.8821418576740134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'Overall rating Q17 Q23'!$E$1</c:f>
              <c:strCache>
                <c:ptCount val="1"/>
                <c:pt idx="0">
                  <c:v>Overall, how would you rate the quality of support for online and virtual research?</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rating Q17 Q23'!$D$18:$D$24</c:f>
              <c:strCache>
                <c:ptCount val="7"/>
                <c:pt idx="0">
                  <c:v>Best imaginable</c:v>
                </c:pt>
                <c:pt idx="1">
                  <c:v>Excellent</c:v>
                </c:pt>
                <c:pt idx="2">
                  <c:v>Good</c:v>
                </c:pt>
                <c:pt idx="3">
                  <c:v>Average</c:v>
                </c:pt>
                <c:pt idx="4">
                  <c:v>Poor</c:v>
                </c:pt>
                <c:pt idx="5">
                  <c:v>Awful</c:v>
                </c:pt>
                <c:pt idx="6">
                  <c:v>Worst imaginable</c:v>
                </c:pt>
              </c:strCache>
            </c:strRef>
          </c:cat>
          <c:val>
            <c:numRef>
              <c:f>'Overall rating Q17 Q23'!$E$18:$E$24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extLst>
            <c:ext xmlns:c16="http://schemas.microsoft.com/office/drawing/2014/chart" uri="{C3380CC4-5D6E-409C-BE32-E72D297353CC}">
              <c16:uniqueId val="{00000000-D5E0-5B4F-A12F-CC0A5325A7C5}"/>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When you've been working online, have any of the following been a problem? (% Yes)</a:t>
            </a:r>
          </a:p>
        </c:rich>
      </c:tx>
      <c:layout>
        <c:manualLayout>
          <c:xMode val="edge"/>
          <c:yMode val="edge"/>
          <c:x val="0.12836654389763877"/>
          <c:y val="2.464810123632683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00B0F0"/>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'Q3 (slide 12)'!$A$20:$A$25</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'Q3 (slide 12)'!$B$20:$B$25</c:f>
              <c:numCache>
                <c:formatCode>0%</c:formatCode>
                <c:ptCount val="6"/>
                <c:pt idx="0">
                  <c:v>0.15</c:v>
                </c:pt>
                <c:pt idx="1">
                  <c:v>0.11</c:v>
                </c:pt>
                <c:pt idx="2">
                  <c:v>0.17499999999999999</c:v>
                </c:pt>
                <c:pt idx="3">
                  <c:v>0.105</c:v>
                </c:pt>
                <c:pt idx="4">
                  <c:v>0.22</c:v>
                </c:pt>
                <c:pt idx="5">
                  <c:v>0.3</c:v>
                </c:pt>
              </c:numCache>
            </c:numRef>
          </c:val>
          <c:extLst>
            <c:ext xmlns:c16="http://schemas.microsoft.com/office/drawing/2014/chart" uri="{C3380CC4-5D6E-409C-BE32-E72D297353CC}">
              <c16:uniqueId val="{00000000-2CB2-DD41-A524-18C4051CA333}"/>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baseline="0">
                <a:solidFill>
                  <a:sysClr val="windowText" lastClr="000000"/>
                </a:solidFill>
              </a:rPr>
              <a:t>How much do you agree that your online working environment is:</a:t>
            </a:r>
            <a:endParaRPr lang="en-US" sz="1600" b="1">
              <a:solidFill>
                <a:sysClr val="windowText" lastClr="000000"/>
              </a:solidFill>
            </a:endParaRPr>
          </a:p>
        </c:rich>
      </c:tx>
      <c:layout>
        <c:manualLayout>
          <c:xMode val="edge"/>
          <c:yMode val="edge"/>
          <c:x val="0.13566609051917292"/>
          <c:y val="3.4989437984050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'Q11 (slide 14)'!$B$13</c:f>
              <c:strCache>
                <c:ptCount val="1"/>
                <c:pt idx="0">
                  <c:v>Agree</c:v>
                </c:pt>
              </c:strCache>
            </c:strRef>
          </c:tx>
          <c:spPr>
            <a:solidFill>
              <a:schemeClr val="accent1"/>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 (slide 14)'!$A$14:$A$17</c:f>
              <c:strCache>
                <c:ptCount val="4"/>
                <c:pt idx="0">
                  <c:v>Reliable </c:v>
                </c:pt>
                <c:pt idx="1">
                  <c:v>Well-designed</c:v>
                </c:pt>
                <c:pt idx="2">
                  <c:v>Easy to navigate</c:v>
                </c:pt>
                <c:pt idx="3">
                  <c:v>Safe and secure</c:v>
                </c:pt>
              </c:strCache>
            </c:strRef>
          </c:cat>
          <c:val>
            <c:numRef>
              <c:f>'Q11 (slide 14)'!$B$14:$B$17</c:f>
              <c:numCache>
                <c:formatCode>0%</c:formatCode>
                <c:ptCount val="4"/>
                <c:pt idx="0">
                  <c:v>0.6</c:v>
                </c:pt>
                <c:pt idx="1">
                  <c:v>0.5</c:v>
                </c:pt>
                <c:pt idx="2">
                  <c:v>0.25</c:v>
                </c:pt>
                <c:pt idx="3">
                  <c:v>0.35</c:v>
                </c:pt>
              </c:numCache>
            </c:numRef>
          </c:val>
          <c:extLst>
            <c:ext xmlns:c16="http://schemas.microsoft.com/office/drawing/2014/chart" uri="{C3380CC4-5D6E-409C-BE32-E72D297353CC}">
              <c16:uniqueId val="{00000000-41B7-49FE-956A-032CC6DE1411}"/>
            </c:ext>
          </c:extLst>
        </c:ser>
        <c:ser>
          <c:idx val="1"/>
          <c:order val="1"/>
          <c:tx>
            <c:strRef>
              <c:f>'Q11 (slide 14)'!$C$13</c:f>
              <c:strCache>
                <c:ptCount val="1"/>
                <c:pt idx="0">
                  <c:v>Neutral</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 (slide 14)'!$A$14:$A$17</c:f>
              <c:strCache>
                <c:ptCount val="4"/>
                <c:pt idx="0">
                  <c:v>Reliable </c:v>
                </c:pt>
                <c:pt idx="1">
                  <c:v>Well-designed</c:v>
                </c:pt>
                <c:pt idx="2">
                  <c:v>Easy to navigate</c:v>
                </c:pt>
                <c:pt idx="3">
                  <c:v>Safe and secure</c:v>
                </c:pt>
              </c:strCache>
            </c:strRef>
          </c:cat>
          <c:val>
            <c:numRef>
              <c:f>'Q11 (slide 14)'!$C$14:$C$17</c:f>
              <c:numCache>
                <c:formatCode>0%</c:formatCode>
                <c:ptCount val="4"/>
                <c:pt idx="0">
                  <c:v>0.2</c:v>
                </c:pt>
                <c:pt idx="1">
                  <c:v>0.15</c:v>
                </c:pt>
                <c:pt idx="2">
                  <c:v>0.3</c:v>
                </c:pt>
                <c:pt idx="3">
                  <c:v>0.35</c:v>
                </c:pt>
              </c:numCache>
            </c:numRef>
          </c:val>
          <c:extLst>
            <c:ext xmlns:c16="http://schemas.microsoft.com/office/drawing/2014/chart" uri="{C3380CC4-5D6E-409C-BE32-E72D297353CC}">
              <c16:uniqueId val="{00000001-41B7-49FE-956A-032CC6DE1411}"/>
            </c:ext>
          </c:extLst>
        </c:ser>
        <c:ser>
          <c:idx val="2"/>
          <c:order val="2"/>
          <c:tx>
            <c:strRef>
              <c:f>'Q11 (slide 14)'!$D$13</c:f>
              <c:strCache>
                <c:ptCount val="1"/>
                <c:pt idx="0">
                  <c:v>Disagree</c:v>
                </c:pt>
              </c:strCache>
            </c:strRef>
          </c:tx>
          <c:spPr>
            <a:solidFill>
              <a:schemeClr val="accent3"/>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 (slide 14)'!$A$14:$A$17</c:f>
              <c:strCache>
                <c:ptCount val="4"/>
                <c:pt idx="0">
                  <c:v>Reliable </c:v>
                </c:pt>
                <c:pt idx="1">
                  <c:v>Well-designed</c:v>
                </c:pt>
                <c:pt idx="2">
                  <c:v>Easy to navigate</c:v>
                </c:pt>
                <c:pt idx="3">
                  <c:v>Safe and secure</c:v>
                </c:pt>
              </c:strCache>
            </c:strRef>
          </c:cat>
          <c:val>
            <c:numRef>
              <c:f>'Q11 (slide 14)'!$D$14:$D$17</c:f>
              <c:numCache>
                <c:formatCode>0%</c:formatCode>
                <c:ptCount val="4"/>
                <c:pt idx="0">
                  <c:v>0.2</c:v>
                </c:pt>
                <c:pt idx="1">
                  <c:v>0.35</c:v>
                </c:pt>
                <c:pt idx="2">
                  <c:v>0.45</c:v>
                </c:pt>
                <c:pt idx="3">
                  <c:v>0.3</c:v>
                </c:pt>
              </c:numCache>
            </c:numRef>
          </c:val>
          <c:extLst>
            <c:ext xmlns:c16="http://schemas.microsoft.com/office/drawing/2014/chart" uri="{C3380CC4-5D6E-409C-BE32-E72D297353CC}">
              <c16:uniqueId val="{00000002-41B7-49FE-956A-032CC6DE1411}"/>
            </c:ext>
          </c:extLst>
        </c:ser>
        <c:dLbls>
          <c:showLegendKey val="0"/>
          <c:showVal val="0"/>
          <c:showCatName val="0"/>
          <c:showSerName val="0"/>
          <c:showPercent val="0"/>
          <c:showBubbleSize val="0"/>
        </c:dLbls>
        <c:gapWidth val="150"/>
        <c:overlap val="100"/>
        <c:axId val="1171363967"/>
        <c:axId val="1170765471"/>
      </c:barChart>
      <c:catAx>
        <c:axId val="11713639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1170765471"/>
        <c:crosses val="autoZero"/>
        <c:auto val="1"/>
        <c:lblAlgn val="ctr"/>
        <c:lblOffset val="100"/>
        <c:noMultiLvlLbl val="0"/>
      </c:catAx>
      <c:valAx>
        <c:axId val="1170765471"/>
        <c:scaling>
          <c:orientation val="minMax"/>
          <c:max val="1"/>
        </c:scaling>
        <c:delete val="1"/>
        <c:axPos val="t"/>
        <c:numFmt formatCode="0%" sourceLinked="1"/>
        <c:majorTickMark val="none"/>
        <c:minorTickMark val="none"/>
        <c:tickLblPos val="nextTo"/>
        <c:crossAx val="117136396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Does your research role include any of the following responsibilities? (Tick all that apply)</a:t>
            </a:r>
          </a:p>
        </c:rich>
      </c:tx>
      <c:layout>
        <c:manualLayout>
          <c:xMode val="edge"/>
          <c:yMode val="edge"/>
          <c:x val="0.13259618276298582"/>
          <c:y val="2.023755529609674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tx2">
                <a:lumMod val="60000"/>
                <a:lumOff val="40000"/>
              </a:schemeClr>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'Q13 (slide 15)'!$A$16:$A$19</c:f>
              <c:strCache>
                <c:ptCount val="4"/>
                <c:pt idx="0">
                  <c:v>Teach students</c:v>
                </c:pt>
                <c:pt idx="1">
                  <c:v>Support the use of research systems</c:v>
                </c:pt>
                <c:pt idx="2">
                  <c:v>Trial/develop technologies for research</c:v>
                </c:pt>
                <c:pt idx="3">
                  <c:v>None of these</c:v>
                </c:pt>
              </c:strCache>
            </c:strRef>
          </c:cat>
          <c:val>
            <c:numRef>
              <c:f>'Q13 (slide 15)'!$B$16:$B$19</c:f>
              <c:numCache>
                <c:formatCode>0%</c:formatCode>
                <c:ptCount val="4"/>
                <c:pt idx="0">
                  <c:v>0.27272727272727271</c:v>
                </c:pt>
                <c:pt idx="1">
                  <c:v>9.0909090909090912E-2</c:v>
                </c:pt>
                <c:pt idx="2">
                  <c:v>0.18181818181818182</c:v>
                </c:pt>
                <c:pt idx="3">
                  <c:v>0.5</c:v>
                </c:pt>
              </c:numCache>
            </c:numRef>
          </c:val>
          <c:extLst>
            <c:ext xmlns:c16="http://schemas.microsoft.com/office/drawing/2014/chart" uri="{C3380CC4-5D6E-409C-BE32-E72D297353CC}">
              <c16:uniqueId val="{00000000-E5D9-4C21-AB5F-48589E0A1CE2}"/>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Where do you go for help if you have difficulties with working online? (Tick all that apply)</a:t>
            </a:r>
          </a:p>
        </c:rich>
      </c:tx>
      <c:layout>
        <c:manualLayout>
          <c:xMode val="edge"/>
          <c:yMode val="edge"/>
          <c:x val="0.13259618276298582"/>
          <c:y val="2.023755529609674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'Q20 (slide 21)'!$A$19:$A$25</c:f>
              <c:strCache>
                <c:ptCount val="7"/>
                <c:pt idx="0">
                  <c:v>Research lead or supervisor</c:v>
                </c:pt>
                <c:pt idx="1">
                  <c:v>Colleagues</c:v>
                </c:pt>
                <c:pt idx="2">
                  <c:v>Library staff</c:v>
                </c:pt>
                <c:pt idx="3">
                  <c:v>IT/e-learning staff</c:v>
                </c:pt>
                <c:pt idx="4">
                  <c:v>Friends and family</c:v>
                </c:pt>
                <c:pt idx="5">
                  <c:v>Online videos and resources</c:v>
                </c:pt>
                <c:pt idx="6">
                  <c:v>I don't need help</c:v>
                </c:pt>
              </c:strCache>
            </c:strRef>
          </c:cat>
          <c:val>
            <c:numRef>
              <c:f>'Q20 (slide 21)'!$B$19:$B$25</c:f>
              <c:numCache>
                <c:formatCode>0%</c:formatCode>
                <c:ptCount val="7"/>
                <c:pt idx="0">
                  <c:v>0.38095238095238093</c:v>
                </c:pt>
                <c:pt idx="1">
                  <c:v>0.38095238095238093</c:v>
                </c:pt>
                <c:pt idx="2">
                  <c:v>0.14285714285714285</c:v>
                </c:pt>
                <c:pt idx="3">
                  <c:v>0.7142857142857143</c:v>
                </c:pt>
                <c:pt idx="4">
                  <c:v>7.1428571428571425E-2</c:v>
                </c:pt>
                <c:pt idx="5">
                  <c:v>0.5714285714285714</c:v>
                </c:pt>
                <c:pt idx="6">
                  <c:v>0.19047619047619047</c:v>
                </c:pt>
              </c:numCache>
            </c:numRef>
          </c:val>
          <c:extLst>
            <c:ext xmlns:c16="http://schemas.microsoft.com/office/drawing/2014/chart" uri="{C3380CC4-5D6E-409C-BE32-E72D297353CC}">
              <c16:uniqueId val="{00000000-2200-402E-969D-24EE54A99B31}"/>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support for online and virtual research?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Q17 Q23'!$G$2</c:f>
              <c:strCache>
                <c:ptCount val="1"/>
                <c:pt idx="0">
                  <c:v>WAVE 1 (JAN)</c:v>
                </c:pt>
              </c:strCache>
            </c:strRef>
          </c:tx>
          <c:spPr>
            <a:ln w="28575" cap="rnd">
              <a:solidFill>
                <a:schemeClr val="accent1"/>
              </a:solidFill>
              <a:round/>
            </a:ln>
            <a:effectLst/>
          </c:spPr>
          <c:marker>
            <c:symbol val="none"/>
          </c:marker>
          <c:cat>
            <c:strRef>
              <c:f>'PULSE Q17 Q23'!$F$3:$F$9</c:f>
              <c:strCache>
                <c:ptCount val="7"/>
                <c:pt idx="0">
                  <c:v>Best imaginable</c:v>
                </c:pt>
                <c:pt idx="1">
                  <c:v>Excellent</c:v>
                </c:pt>
                <c:pt idx="2">
                  <c:v>Good</c:v>
                </c:pt>
                <c:pt idx="3">
                  <c:v>Average</c:v>
                </c:pt>
                <c:pt idx="4">
                  <c:v>Poor</c:v>
                </c:pt>
                <c:pt idx="5">
                  <c:v>Awful</c:v>
                </c:pt>
                <c:pt idx="6">
                  <c:v>Worst imaginable</c:v>
                </c:pt>
              </c:strCache>
            </c:strRef>
          </c:cat>
          <c:val>
            <c:numRef>
              <c:f>'PULSE Q17 Q23'!$G$3:$G$9</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smooth val="0"/>
          <c:extLst>
            <c:ext xmlns:c16="http://schemas.microsoft.com/office/drawing/2014/chart" uri="{C3380CC4-5D6E-409C-BE32-E72D297353CC}">
              <c16:uniqueId val="{00000000-747C-48F7-8947-58C321683062}"/>
            </c:ext>
          </c:extLst>
        </c:ser>
        <c:ser>
          <c:idx val="1"/>
          <c:order val="1"/>
          <c:tx>
            <c:strRef>
              <c:f>'PULSE Q17 Q23'!$H$2</c:f>
              <c:strCache>
                <c:ptCount val="1"/>
                <c:pt idx="0">
                  <c:v>WAVE 2 (MARCH)</c:v>
                </c:pt>
              </c:strCache>
            </c:strRef>
          </c:tx>
          <c:spPr>
            <a:ln w="28575" cap="rnd">
              <a:solidFill>
                <a:schemeClr val="accent2"/>
              </a:solidFill>
              <a:round/>
            </a:ln>
            <a:effectLst/>
          </c:spPr>
          <c:marker>
            <c:symbol val="none"/>
          </c:marker>
          <c:cat>
            <c:strRef>
              <c:f>'PULSE Q17 Q23'!$F$3:$F$9</c:f>
              <c:strCache>
                <c:ptCount val="7"/>
                <c:pt idx="0">
                  <c:v>Best imaginable</c:v>
                </c:pt>
                <c:pt idx="1">
                  <c:v>Excellent</c:v>
                </c:pt>
                <c:pt idx="2">
                  <c:v>Good</c:v>
                </c:pt>
                <c:pt idx="3">
                  <c:v>Average</c:v>
                </c:pt>
                <c:pt idx="4">
                  <c:v>Poor</c:v>
                </c:pt>
                <c:pt idx="5">
                  <c:v>Awful</c:v>
                </c:pt>
                <c:pt idx="6">
                  <c:v>Worst imaginable</c:v>
                </c:pt>
              </c:strCache>
            </c:strRef>
          </c:cat>
          <c:val>
            <c:numRef>
              <c:f>'PULSE Q17 Q23'!$H$3:$H$9</c:f>
              <c:numCache>
                <c:formatCode>0%</c:formatCode>
                <c:ptCount val="7"/>
                <c:pt idx="0">
                  <c:v>8.4388185654008435E-2</c:v>
                </c:pt>
                <c:pt idx="1">
                  <c:v>0.12658227848101267</c:v>
                </c:pt>
                <c:pt idx="2">
                  <c:v>0.51054852320675104</c:v>
                </c:pt>
                <c:pt idx="3">
                  <c:v>0.12658227848101267</c:v>
                </c:pt>
                <c:pt idx="4">
                  <c:v>8.8607594936708861E-2</c:v>
                </c:pt>
                <c:pt idx="5">
                  <c:v>2.5316455696202531E-2</c:v>
                </c:pt>
                <c:pt idx="6">
                  <c:v>3.7974683544303799E-2</c:v>
                </c:pt>
              </c:numCache>
            </c:numRef>
          </c:val>
          <c:smooth val="0"/>
          <c:extLst>
            <c:ext xmlns:c16="http://schemas.microsoft.com/office/drawing/2014/chart" uri="{C3380CC4-5D6E-409C-BE32-E72D297353CC}">
              <c16:uniqueId val="{00000001-747C-48F7-8947-58C321683062}"/>
            </c:ext>
          </c:extLst>
        </c:ser>
        <c:ser>
          <c:idx val="2"/>
          <c:order val="2"/>
          <c:tx>
            <c:strRef>
              <c:f>'PULSE Q17 Q23'!$I$2</c:f>
              <c:strCache>
                <c:ptCount val="1"/>
                <c:pt idx="0">
                  <c:v>WAVE 3 (JULY)</c:v>
                </c:pt>
              </c:strCache>
            </c:strRef>
          </c:tx>
          <c:spPr>
            <a:ln w="28575" cap="rnd">
              <a:solidFill>
                <a:schemeClr val="accent3"/>
              </a:solidFill>
              <a:round/>
            </a:ln>
            <a:effectLst/>
          </c:spPr>
          <c:marker>
            <c:symbol val="none"/>
          </c:marker>
          <c:cat>
            <c:strRef>
              <c:f>'PULSE Q17 Q23'!$F$3:$F$9</c:f>
              <c:strCache>
                <c:ptCount val="7"/>
                <c:pt idx="0">
                  <c:v>Best imaginable</c:v>
                </c:pt>
                <c:pt idx="1">
                  <c:v>Excellent</c:v>
                </c:pt>
                <c:pt idx="2">
                  <c:v>Good</c:v>
                </c:pt>
                <c:pt idx="3">
                  <c:v>Average</c:v>
                </c:pt>
                <c:pt idx="4">
                  <c:v>Poor</c:v>
                </c:pt>
                <c:pt idx="5">
                  <c:v>Awful</c:v>
                </c:pt>
                <c:pt idx="6">
                  <c:v>Worst imaginable</c:v>
                </c:pt>
              </c:strCache>
            </c:strRef>
          </c:cat>
          <c:val>
            <c:numRef>
              <c:f>'PULSE Q17 Q23'!$I$3:$I$9</c:f>
              <c:numCache>
                <c:formatCode>0%</c:formatCode>
                <c:ptCount val="7"/>
                <c:pt idx="0">
                  <c:v>0.1</c:v>
                </c:pt>
                <c:pt idx="1">
                  <c:v>0.14000000000000001</c:v>
                </c:pt>
                <c:pt idx="2">
                  <c:v>0.48</c:v>
                </c:pt>
                <c:pt idx="3">
                  <c:v>0.08</c:v>
                </c:pt>
                <c:pt idx="4">
                  <c:v>0.124</c:v>
                </c:pt>
                <c:pt idx="5">
                  <c:v>0.04</c:v>
                </c:pt>
                <c:pt idx="6">
                  <c:v>3.5999999999999997E-2</c:v>
                </c:pt>
              </c:numCache>
            </c:numRef>
          </c:val>
          <c:smooth val="0"/>
          <c:extLst>
            <c:ext xmlns:c16="http://schemas.microsoft.com/office/drawing/2014/chart" uri="{C3380CC4-5D6E-409C-BE32-E72D297353CC}">
              <c16:uniqueId val="{00000002-747C-48F7-8947-58C321683062}"/>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1">
                <a:solidFill>
                  <a:sysClr val="windowText" lastClr="000000"/>
                </a:solidFill>
              </a:rPr>
              <a:t>Overall, how would you rate the quality of support for online and virtual research?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'PULSE Q17 Q23'!$L$2</c:f>
              <c:strCache>
                <c:ptCount val="1"/>
                <c:pt idx="0">
                  <c:v>WAVE 1 (JAN)</c:v>
                </c:pt>
              </c:strCache>
            </c:strRef>
          </c:tx>
          <c:spPr>
            <a:ln w="28575" cap="rnd">
              <a:solidFill>
                <a:schemeClr val="accent1"/>
              </a:solidFill>
              <a:round/>
            </a:ln>
            <a:effectLst/>
          </c:spPr>
          <c:marker>
            <c:symbol val="none"/>
          </c:marker>
          <c:cat>
            <c:strRef>
              <c:f>'PULSE Q17 Q23'!$K$3:$K$5</c:f>
              <c:strCache>
                <c:ptCount val="3"/>
                <c:pt idx="0">
                  <c:v>Best imaginable, Excellent or Good</c:v>
                </c:pt>
                <c:pt idx="1">
                  <c:v>Average</c:v>
                </c:pt>
                <c:pt idx="2">
                  <c:v>Poor, Awful or Worst Imaginable</c:v>
                </c:pt>
              </c:strCache>
            </c:strRef>
          </c:cat>
          <c:val>
            <c:numRef>
              <c:f>'PULSE Q17 Q23'!$L$3:$L$5</c:f>
              <c:numCache>
                <c:formatCode>0%</c:formatCode>
                <c:ptCount val="3"/>
                <c:pt idx="0">
                  <c:v>0.52845528455284563</c:v>
                </c:pt>
                <c:pt idx="1">
                  <c:v>0.21951219512195122</c:v>
                </c:pt>
                <c:pt idx="2">
                  <c:v>0.25203252032520324</c:v>
                </c:pt>
              </c:numCache>
            </c:numRef>
          </c:val>
          <c:smooth val="0"/>
          <c:extLst>
            <c:ext xmlns:c16="http://schemas.microsoft.com/office/drawing/2014/chart" uri="{C3380CC4-5D6E-409C-BE32-E72D297353CC}">
              <c16:uniqueId val="{00000000-126B-47D8-A2D9-D3E51460E7BC}"/>
            </c:ext>
          </c:extLst>
        </c:ser>
        <c:ser>
          <c:idx val="1"/>
          <c:order val="1"/>
          <c:tx>
            <c:strRef>
              <c:f>'PULSE Q17 Q23'!$M$2</c:f>
              <c:strCache>
                <c:ptCount val="1"/>
                <c:pt idx="0">
                  <c:v>WAVE 2 (MARCH)</c:v>
                </c:pt>
              </c:strCache>
            </c:strRef>
          </c:tx>
          <c:spPr>
            <a:ln w="28575" cap="rnd">
              <a:solidFill>
                <a:schemeClr val="accent2"/>
              </a:solidFill>
              <a:round/>
            </a:ln>
            <a:effectLst/>
          </c:spPr>
          <c:marker>
            <c:symbol val="none"/>
          </c:marker>
          <c:cat>
            <c:strRef>
              <c:f>'PULSE Q17 Q23'!$K$3:$K$5</c:f>
              <c:strCache>
                <c:ptCount val="3"/>
                <c:pt idx="0">
                  <c:v>Best imaginable, Excellent or Good</c:v>
                </c:pt>
                <c:pt idx="1">
                  <c:v>Average</c:v>
                </c:pt>
                <c:pt idx="2">
                  <c:v>Poor, Awful or Worst Imaginable</c:v>
                </c:pt>
              </c:strCache>
            </c:strRef>
          </c:cat>
          <c:val>
            <c:numRef>
              <c:f>'PULSE Q17 Q23'!$M$3:$M$5</c:f>
              <c:numCache>
                <c:formatCode>0%</c:formatCode>
                <c:ptCount val="3"/>
                <c:pt idx="0">
                  <c:v>0.72151898734177211</c:v>
                </c:pt>
                <c:pt idx="1">
                  <c:v>0.12658227848101267</c:v>
                </c:pt>
                <c:pt idx="2">
                  <c:v>0.15189873417721519</c:v>
                </c:pt>
              </c:numCache>
            </c:numRef>
          </c:val>
          <c:smooth val="0"/>
          <c:extLst>
            <c:ext xmlns:c16="http://schemas.microsoft.com/office/drawing/2014/chart" uri="{C3380CC4-5D6E-409C-BE32-E72D297353CC}">
              <c16:uniqueId val="{00000001-126B-47D8-A2D9-D3E51460E7BC}"/>
            </c:ext>
          </c:extLst>
        </c:ser>
        <c:ser>
          <c:idx val="2"/>
          <c:order val="2"/>
          <c:tx>
            <c:strRef>
              <c:f>'PULSE Q17 Q23'!$N$2</c:f>
              <c:strCache>
                <c:ptCount val="1"/>
                <c:pt idx="0">
                  <c:v>WAVE 3 (JULY)</c:v>
                </c:pt>
              </c:strCache>
            </c:strRef>
          </c:tx>
          <c:spPr>
            <a:ln w="28575" cap="rnd">
              <a:solidFill>
                <a:schemeClr val="accent3"/>
              </a:solidFill>
              <a:round/>
            </a:ln>
            <a:effectLst/>
          </c:spPr>
          <c:marker>
            <c:symbol val="none"/>
          </c:marker>
          <c:cat>
            <c:strRef>
              <c:f>'PULSE Q17 Q23'!$K$3:$K$5</c:f>
              <c:strCache>
                <c:ptCount val="3"/>
                <c:pt idx="0">
                  <c:v>Best imaginable, Excellent or Good</c:v>
                </c:pt>
                <c:pt idx="1">
                  <c:v>Average</c:v>
                </c:pt>
                <c:pt idx="2">
                  <c:v>Poor, Awful or Worst Imaginable</c:v>
                </c:pt>
              </c:strCache>
            </c:strRef>
          </c:cat>
          <c:val>
            <c:numRef>
              <c:f>'PULSE Q17 Q23'!$N$3:$N$5</c:f>
              <c:numCache>
                <c:formatCode>0%</c:formatCode>
                <c:ptCount val="3"/>
                <c:pt idx="0">
                  <c:v>0.72</c:v>
                </c:pt>
                <c:pt idx="1">
                  <c:v>0.08</c:v>
                </c:pt>
                <c:pt idx="2">
                  <c:v>0.2</c:v>
                </c:pt>
              </c:numCache>
            </c:numRef>
          </c:val>
          <c:smooth val="0"/>
          <c:extLst>
            <c:ext xmlns:c16="http://schemas.microsoft.com/office/drawing/2014/chart" uri="{C3380CC4-5D6E-409C-BE32-E72D297353CC}">
              <c16:uniqueId val="{00000002-126B-47D8-A2D9-D3E51460E7BC}"/>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203200</xdr:colOff>
      <xdr:row>10</xdr:row>
      <xdr:rowOff>31750</xdr:rowOff>
    </xdr:from>
    <xdr:to>
      <xdr:col>3</xdr:col>
      <xdr:colOff>457200</xdr:colOff>
      <xdr:row>39</xdr:row>
      <xdr:rowOff>101600</xdr:rowOff>
    </xdr:to>
    <xdr:graphicFrame macro="">
      <xdr:nvGraphicFramePr>
        <xdr:cNvPr id="4" name="Chart 3" descr="Example of radar graph showing key metrics results.">
          <a:extLst>
            <a:ext uri="{FF2B5EF4-FFF2-40B4-BE49-F238E27FC236}">
              <a16:creationId xmlns:a16="http://schemas.microsoft.com/office/drawing/2014/main" id="{F1A6C1D9-CBC1-3E43-AF09-D0F93F34CC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432707</xdr:colOff>
      <xdr:row>0</xdr:row>
      <xdr:rowOff>175985</xdr:rowOff>
    </xdr:from>
    <xdr:to>
      <xdr:col>13</xdr:col>
      <xdr:colOff>644072</xdr:colOff>
      <xdr:row>15</xdr:row>
      <xdr:rowOff>27214</xdr:rowOff>
    </xdr:to>
    <xdr:graphicFrame macro="">
      <xdr:nvGraphicFramePr>
        <xdr:cNvPr id="4" name="Chart 3" descr="Example of bar chart showing responses to question 17.">
          <a:extLst>
            <a:ext uri="{FF2B5EF4-FFF2-40B4-BE49-F238E27FC236}">
              <a16:creationId xmlns:a16="http://schemas.microsoft.com/office/drawing/2014/main" id="{EBAA2D4D-2AEE-D842-A9D2-5C5C98C64F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462643</xdr:colOff>
      <xdr:row>16</xdr:row>
      <xdr:rowOff>29027</xdr:rowOff>
    </xdr:from>
    <xdr:to>
      <xdr:col>13</xdr:col>
      <xdr:colOff>616857</xdr:colOff>
      <xdr:row>31</xdr:row>
      <xdr:rowOff>176891</xdr:rowOff>
    </xdr:to>
    <xdr:graphicFrame macro="">
      <xdr:nvGraphicFramePr>
        <xdr:cNvPr id="5" name="Chart 4" descr="Example of bar chart showing responses to question 23.">
          <a:extLst>
            <a:ext uri="{FF2B5EF4-FFF2-40B4-BE49-F238E27FC236}">
              <a16:creationId xmlns:a16="http://schemas.microsoft.com/office/drawing/2014/main" id="{6F9D71A5-DB6A-FC41-9C80-4CE4F978A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37648</xdr:colOff>
      <xdr:row>18</xdr:row>
      <xdr:rowOff>4535</xdr:rowOff>
    </xdr:from>
    <xdr:to>
      <xdr:col>16</xdr:col>
      <xdr:colOff>60778</xdr:colOff>
      <xdr:row>43</xdr:row>
      <xdr:rowOff>117929</xdr:rowOff>
    </xdr:to>
    <xdr:graphicFrame macro="">
      <xdr:nvGraphicFramePr>
        <xdr:cNvPr id="2" name="Chart 1" descr="Example of bar chart showing responses to question 3.">
          <a:extLst>
            <a:ext uri="{FF2B5EF4-FFF2-40B4-BE49-F238E27FC236}">
              <a16:creationId xmlns:a16="http://schemas.microsoft.com/office/drawing/2014/main" id="{71ADF81C-8C88-904A-A79F-2FDB4B9503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78468</xdr:colOff>
      <xdr:row>6</xdr:row>
      <xdr:rowOff>132897</xdr:rowOff>
    </xdr:from>
    <xdr:to>
      <xdr:col>18</xdr:col>
      <xdr:colOff>622754</xdr:colOff>
      <xdr:row>31</xdr:row>
      <xdr:rowOff>156935</xdr:rowOff>
    </xdr:to>
    <xdr:graphicFrame macro="">
      <xdr:nvGraphicFramePr>
        <xdr:cNvPr id="3" name="Chart 2" descr="Stacked bar chart for question 11">
          <a:extLst>
            <a:ext uri="{FF2B5EF4-FFF2-40B4-BE49-F238E27FC236}">
              <a16:creationId xmlns:a16="http://schemas.microsoft.com/office/drawing/2014/main" id="{6D98DAD2-EB51-4749-8473-715FB9930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0</xdr:rowOff>
    </xdr:from>
    <xdr:to>
      <xdr:col>15</xdr:col>
      <xdr:colOff>353786</xdr:colOff>
      <xdr:row>27</xdr:row>
      <xdr:rowOff>180067</xdr:rowOff>
    </xdr:to>
    <xdr:graphicFrame macro="">
      <xdr:nvGraphicFramePr>
        <xdr:cNvPr id="2" name="Chart 1" descr="Example of bar chart showing responses to question 13.">
          <a:extLst>
            <a:ext uri="{FF2B5EF4-FFF2-40B4-BE49-F238E27FC236}">
              <a16:creationId xmlns:a16="http://schemas.microsoft.com/office/drawing/2014/main" id="{CC69A750-8A85-43A8-974E-CF49B54C2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780144</xdr:colOff>
      <xdr:row>6</xdr:row>
      <xdr:rowOff>0</xdr:rowOff>
    </xdr:from>
    <xdr:to>
      <xdr:col>15</xdr:col>
      <xdr:colOff>326572</xdr:colOff>
      <xdr:row>33</xdr:row>
      <xdr:rowOff>180067</xdr:rowOff>
    </xdr:to>
    <xdr:graphicFrame macro="">
      <xdr:nvGraphicFramePr>
        <xdr:cNvPr id="12" name="Chart 11" descr="Example of bar chart showing responses to question 20.">
          <a:extLst>
            <a:ext uri="{FF2B5EF4-FFF2-40B4-BE49-F238E27FC236}">
              <a16:creationId xmlns:a16="http://schemas.microsoft.com/office/drawing/2014/main" id="{60CE67CB-5CC8-4A69-832D-4DB31724B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1183821</xdr:colOff>
      <xdr:row>0</xdr:row>
      <xdr:rowOff>199570</xdr:rowOff>
    </xdr:from>
    <xdr:to>
      <xdr:col>21</xdr:col>
      <xdr:colOff>689428</xdr:colOff>
      <xdr:row>17</xdr:row>
      <xdr:rowOff>90714</xdr:rowOff>
    </xdr:to>
    <xdr:graphicFrame macro="">
      <xdr:nvGraphicFramePr>
        <xdr:cNvPr id="4" name="Chart 3" descr="Line graph for question 17 across 3 pulse waves">
          <a:extLst>
            <a:ext uri="{FF2B5EF4-FFF2-40B4-BE49-F238E27FC236}">
              <a16:creationId xmlns:a16="http://schemas.microsoft.com/office/drawing/2014/main" id="{D051692B-D92C-44E7-8417-D05C5FA66D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9071</xdr:colOff>
      <xdr:row>0</xdr:row>
      <xdr:rowOff>154215</xdr:rowOff>
    </xdr:from>
    <xdr:to>
      <xdr:col>31</xdr:col>
      <xdr:colOff>589643</xdr:colOff>
      <xdr:row>17</xdr:row>
      <xdr:rowOff>108857</xdr:rowOff>
    </xdr:to>
    <xdr:graphicFrame macro="">
      <xdr:nvGraphicFramePr>
        <xdr:cNvPr id="6" name="Chart 5" descr="Summary line graph for question 17 across 3 pulse waves">
          <a:extLst>
            <a:ext uri="{FF2B5EF4-FFF2-40B4-BE49-F238E27FC236}">
              <a16:creationId xmlns:a16="http://schemas.microsoft.com/office/drawing/2014/main" id="{D78088D3-2F57-4563-8142-DC6FBD7D4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18143</xdr:colOff>
      <xdr:row>0</xdr:row>
      <xdr:rowOff>181430</xdr:rowOff>
    </xdr:from>
    <xdr:to>
      <xdr:col>43</xdr:col>
      <xdr:colOff>149679</xdr:colOff>
      <xdr:row>17</xdr:row>
      <xdr:rowOff>108857</xdr:rowOff>
    </xdr:to>
    <xdr:graphicFrame macro="">
      <xdr:nvGraphicFramePr>
        <xdr:cNvPr id="8" name="Chart 7" descr="Bar graph for question 17 across 3 pulse waves">
          <a:extLst>
            <a:ext uri="{FF2B5EF4-FFF2-40B4-BE49-F238E27FC236}">
              <a16:creationId xmlns:a16="http://schemas.microsoft.com/office/drawing/2014/main" id="{1AE7DDC5-D891-47B3-8A6B-319A47EC9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36286</xdr:colOff>
      <xdr:row>0</xdr:row>
      <xdr:rowOff>226787</xdr:rowOff>
    </xdr:from>
    <xdr:to>
      <xdr:col>54</xdr:col>
      <xdr:colOff>167821</xdr:colOff>
      <xdr:row>17</xdr:row>
      <xdr:rowOff>145143</xdr:rowOff>
    </xdr:to>
    <xdr:graphicFrame macro="">
      <xdr:nvGraphicFramePr>
        <xdr:cNvPr id="9" name="Chart 8" descr="Summary bar graph for question 17 across 3 pulse waves">
          <a:extLst>
            <a:ext uri="{FF2B5EF4-FFF2-40B4-BE49-F238E27FC236}">
              <a16:creationId xmlns:a16="http://schemas.microsoft.com/office/drawing/2014/main" id="{9D6C9886-E335-40F7-8446-318729A5A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54429</xdr:colOff>
      <xdr:row>24</xdr:row>
      <xdr:rowOff>176893</xdr:rowOff>
    </xdr:from>
    <xdr:to>
      <xdr:col>21</xdr:col>
      <xdr:colOff>805997</xdr:colOff>
      <xdr:row>41</xdr:row>
      <xdr:rowOff>60327</xdr:rowOff>
    </xdr:to>
    <xdr:graphicFrame macro="">
      <xdr:nvGraphicFramePr>
        <xdr:cNvPr id="10" name="Chart 9" descr="Line graph for question 23 across 3 pulse waves">
          <a:extLst>
            <a:ext uri="{FF2B5EF4-FFF2-40B4-BE49-F238E27FC236}">
              <a16:creationId xmlns:a16="http://schemas.microsoft.com/office/drawing/2014/main" id="{0B6893BC-E307-4064-B149-208968DF7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1215572</xdr:colOff>
      <xdr:row>25</xdr:row>
      <xdr:rowOff>18143</xdr:rowOff>
    </xdr:from>
    <xdr:to>
      <xdr:col>31</xdr:col>
      <xdr:colOff>553358</xdr:colOff>
      <xdr:row>41</xdr:row>
      <xdr:rowOff>172357</xdr:rowOff>
    </xdr:to>
    <xdr:graphicFrame macro="">
      <xdr:nvGraphicFramePr>
        <xdr:cNvPr id="11" name="Chart 10" descr="Summary line graph for question 23 across 3 pulse waves">
          <a:extLst>
            <a:ext uri="{FF2B5EF4-FFF2-40B4-BE49-F238E27FC236}">
              <a16:creationId xmlns:a16="http://schemas.microsoft.com/office/drawing/2014/main" id="{EA78F8BF-B704-40CB-8EFB-2B3484E9C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0</xdr:colOff>
      <xdr:row>25</xdr:row>
      <xdr:rowOff>0</xdr:rowOff>
    </xdr:from>
    <xdr:to>
      <xdr:col>43</xdr:col>
      <xdr:colOff>131536</xdr:colOff>
      <xdr:row>41</xdr:row>
      <xdr:rowOff>126999</xdr:rowOff>
    </xdr:to>
    <xdr:graphicFrame macro="">
      <xdr:nvGraphicFramePr>
        <xdr:cNvPr id="12" name="Chart 11" descr="Bar graph for question 23 across 3 pulse waves">
          <a:extLst>
            <a:ext uri="{FF2B5EF4-FFF2-40B4-BE49-F238E27FC236}">
              <a16:creationId xmlns:a16="http://schemas.microsoft.com/office/drawing/2014/main" id="{70EB055D-8663-4C1F-9E49-54105AAEA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0</xdr:colOff>
      <xdr:row>25</xdr:row>
      <xdr:rowOff>0</xdr:rowOff>
    </xdr:from>
    <xdr:to>
      <xdr:col>54</xdr:col>
      <xdr:colOff>131535</xdr:colOff>
      <xdr:row>41</xdr:row>
      <xdr:rowOff>117928</xdr:rowOff>
    </xdr:to>
    <xdr:graphicFrame macro="">
      <xdr:nvGraphicFramePr>
        <xdr:cNvPr id="13" name="Chart 12" descr="Summary bar graph for question 23 across 3 pulse waves">
          <a:extLst>
            <a:ext uri="{FF2B5EF4-FFF2-40B4-BE49-F238E27FC236}">
              <a16:creationId xmlns:a16="http://schemas.microsoft.com/office/drawing/2014/main" id="{8E7F7448-C110-46C1-9E6B-A967CB440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1183821</xdr:colOff>
      <xdr:row>0</xdr:row>
      <xdr:rowOff>199570</xdr:rowOff>
    </xdr:from>
    <xdr:to>
      <xdr:col>21</xdr:col>
      <xdr:colOff>689428</xdr:colOff>
      <xdr:row>17</xdr:row>
      <xdr:rowOff>0</xdr:rowOff>
    </xdr:to>
    <xdr:graphicFrame macro="">
      <xdr:nvGraphicFramePr>
        <xdr:cNvPr id="2" name="Chart 1" descr="Line graph for question 3 across 3 pulse waves">
          <a:extLst>
            <a:ext uri="{FF2B5EF4-FFF2-40B4-BE49-F238E27FC236}">
              <a16:creationId xmlns:a16="http://schemas.microsoft.com/office/drawing/2014/main" id="{A2382E88-ED88-4695-A7AC-A203DFA96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170996</xdr:colOff>
      <xdr:row>0</xdr:row>
      <xdr:rowOff>143783</xdr:rowOff>
    </xdr:from>
    <xdr:to>
      <xdr:col>32</xdr:col>
      <xdr:colOff>302532</xdr:colOff>
      <xdr:row>19</xdr:row>
      <xdr:rowOff>163286</xdr:rowOff>
    </xdr:to>
    <xdr:graphicFrame macro="">
      <xdr:nvGraphicFramePr>
        <xdr:cNvPr id="4" name="Chart 3" descr="Bar graph for question 3 across 3 pulse waves">
          <a:extLst>
            <a:ext uri="{FF2B5EF4-FFF2-40B4-BE49-F238E27FC236}">
              <a16:creationId xmlns:a16="http://schemas.microsoft.com/office/drawing/2014/main" id="{45B0E555-1A21-4EB7-ACD0-F4BD6FD63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BC1C-8E69-1F4D-8166-E37B6EB2292E}">
  <sheetPr codeName="Sheet1">
    <tabColor theme="9" tint="0.39997558519241921"/>
  </sheetPr>
  <dimension ref="A1:A14"/>
  <sheetViews>
    <sheetView tabSelected="1" zoomScale="70" zoomScaleNormal="70" workbookViewId="0"/>
  </sheetViews>
  <sheetFormatPr defaultColWidth="10.8984375" defaultRowHeight="18" x14ac:dyDescent="0.35"/>
  <cols>
    <col min="1" max="1" width="101.8984375" style="20" customWidth="1"/>
    <col min="2" max="16384" width="10.8984375" style="19"/>
  </cols>
  <sheetData>
    <row r="1" spans="1:1" ht="36" x14ac:dyDescent="0.35">
      <c r="A1" s="20" t="s">
        <v>141</v>
      </c>
    </row>
    <row r="3" spans="1:1" x14ac:dyDescent="0.35">
      <c r="A3" s="21" t="s">
        <v>0</v>
      </c>
    </row>
    <row r="5" spans="1:1" x14ac:dyDescent="0.35">
      <c r="A5" s="22" t="s">
        <v>1</v>
      </c>
    </row>
    <row r="7" spans="1:1" x14ac:dyDescent="0.35">
      <c r="A7" s="20" t="s">
        <v>2</v>
      </c>
    </row>
    <row r="8" spans="1:1" x14ac:dyDescent="0.35">
      <c r="A8" s="20" t="s">
        <v>3</v>
      </c>
    </row>
    <row r="9" spans="1:1" x14ac:dyDescent="0.35">
      <c r="A9" s="20" t="s">
        <v>4</v>
      </c>
    </row>
    <row r="10" spans="1:1" ht="36" x14ac:dyDescent="0.35">
      <c r="A10" s="20" t="s">
        <v>5</v>
      </c>
    </row>
    <row r="11" spans="1:1" x14ac:dyDescent="0.35">
      <c r="A11" s="20" t="s">
        <v>6</v>
      </c>
    </row>
    <row r="12" spans="1:1" ht="72" x14ac:dyDescent="0.35">
      <c r="A12" s="20" t="s">
        <v>7</v>
      </c>
    </row>
    <row r="13" spans="1:1" ht="54" x14ac:dyDescent="0.35">
      <c r="A13" s="20" t="s">
        <v>8</v>
      </c>
    </row>
    <row r="14" spans="1:1" ht="54" x14ac:dyDescent="0.35">
      <c r="A14" s="20" t="s">
        <v>9</v>
      </c>
    </row>
  </sheetData>
  <pageMargins left="0.7" right="0.7" top="0.75" bottom="0.75" header="0.3" footer="0.3"/>
  <pageSetup paperSize="9" orientation="portrait" verticalDpi="0" r:id="rId1"/>
  <customProperties>
    <customPr name="Company"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E968-DFD7-49F3-8AFD-35A47EBD2CE5}">
  <dimension ref="A1:Z22"/>
  <sheetViews>
    <sheetView zoomScale="70" zoomScaleNormal="70" workbookViewId="0">
      <selection activeCell="D20" sqref="D20"/>
    </sheetView>
  </sheetViews>
  <sheetFormatPr defaultColWidth="10.59765625" defaultRowHeight="15.6" x14ac:dyDescent="0.3"/>
  <cols>
    <col min="1" max="1" width="40.8984375" customWidth="1"/>
    <col min="2" max="2" width="13.8984375" customWidth="1"/>
    <col min="4" max="4" width="17.59765625" customWidth="1"/>
    <col min="26" max="26" width="12.09765625" customWidth="1"/>
  </cols>
  <sheetData>
    <row r="1" spans="1:26" ht="18" x14ac:dyDescent="0.35">
      <c r="A1" s="29" t="s">
        <v>109</v>
      </c>
    </row>
    <row r="4" spans="1:26" s="2" customFormat="1" ht="72.900000000000006" customHeight="1" x14ac:dyDescent="0.3">
      <c r="B4" s="2" t="s">
        <v>110</v>
      </c>
    </row>
    <row r="5" spans="1:26" x14ac:dyDescent="0.3">
      <c r="A5" t="s">
        <v>111</v>
      </c>
      <c r="B5" s="39">
        <v>60</v>
      </c>
      <c r="C5" s="39"/>
      <c r="D5" s="39"/>
    </row>
    <row r="6" spans="1:26" x14ac:dyDescent="0.3">
      <c r="A6" t="s">
        <v>112</v>
      </c>
      <c r="B6" s="39">
        <v>20</v>
      </c>
      <c r="C6" s="39"/>
      <c r="D6" s="39"/>
    </row>
    <row r="7" spans="1:26" x14ac:dyDescent="0.3">
      <c r="A7" t="s">
        <v>113</v>
      </c>
      <c r="B7" s="39">
        <v>40</v>
      </c>
      <c r="C7" s="39"/>
      <c r="D7" s="39"/>
    </row>
    <row r="8" spans="1:26" x14ac:dyDescent="0.3">
      <c r="A8" t="s">
        <v>114</v>
      </c>
      <c r="B8" s="39">
        <v>110</v>
      </c>
      <c r="C8" s="39"/>
      <c r="D8" s="39"/>
    </row>
    <row r="9" spans="1:26" x14ac:dyDescent="0.3">
      <c r="B9" s="39"/>
      <c r="C9" s="39"/>
      <c r="D9" s="39"/>
    </row>
    <row r="10" spans="1:26" x14ac:dyDescent="0.3">
      <c r="A10" t="s">
        <v>115</v>
      </c>
      <c r="B10" s="39">
        <v>220</v>
      </c>
      <c r="C10" s="39"/>
      <c r="D10" s="39"/>
    </row>
    <row r="14" spans="1:26" ht="12" customHeight="1" x14ac:dyDescent="0.3"/>
    <row r="15" spans="1:26" x14ac:dyDescent="0.3">
      <c r="A15" t="s">
        <v>38</v>
      </c>
      <c r="B15" t="s">
        <v>116</v>
      </c>
      <c r="D15" s="48"/>
    </row>
    <row r="16" spans="1:26" ht="18" x14ac:dyDescent="0.35">
      <c r="A16" t="s">
        <v>111</v>
      </c>
      <c r="B16" s="43">
        <f>B5/$B$10</f>
        <v>0.27272727272727271</v>
      </c>
      <c r="C16" s="49"/>
      <c r="D16" s="44"/>
      <c r="U16" s="31" t="s">
        <v>117</v>
      </c>
      <c r="V16" s="30"/>
      <c r="W16" s="30"/>
      <c r="X16" s="30"/>
      <c r="Y16" s="30"/>
      <c r="Z16" s="30"/>
    </row>
    <row r="17" spans="1:4" x14ac:dyDescent="0.3">
      <c r="A17" t="s">
        <v>112</v>
      </c>
      <c r="B17" s="45">
        <f>B6/$B$10</f>
        <v>9.0909090909090912E-2</v>
      </c>
      <c r="C17" s="15"/>
      <c r="D17" s="48"/>
    </row>
    <row r="18" spans="1:4" x14ac:dyDescent="0.3">
      <c r="A18" t="s">
        <v>113</v>
      </c>
      <c r="B18" s="45">
        <f>B7/$B$10</f>
        <v>0.18181818181818182</v>
      </c>
      <c r="C18" s="15"/>
      <c r="D18" s="48"/>
    </row>
    <row r="19" spans="1:4" x14ac:dyDescent="0.3">
      <c r="A19" t="s">
        <v>114</v>
      </c>
      <c r="B19" s="47">
        <f>B8/$B$10</f>
        <v>0.5</v>
      </c>
      <c r="C19" s="15"/>
      <c r="D19" s="48"/>
    </row>
    <row r="20" spans="1:4" x14ac:dyDescent="0.3">
      <c r="D20" s="48"/>
    </row>
    <row r="21" spans="1:4" x14ac:dyDescent="0.3">
      <c r="D21" s="48"/>
    </row>
    <row r="22" spans="1:4" x14ac:dyDescent="0.3">
      <c r="D22" s="4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43654-15BB-40C4-AD8B-65D877DADEF5}">
  <dimension ref="A1:W28"/>
  <sheetViews>
    <sheetView zoomScale="70" zoomScaleNormal="70" workbookViewId="0">
      <selection activeCell="E15" sqref="E15"/>
    </sheetView>
  </sheetViews>
  <sheetFormatPr defaultColWidth="10.59765625" defaultRowHeight="15.6" x14ac:dyDescent="0.3"/>
  <cols>
    <col min="1" max="1" width="32.09765625" customWidth="1"/>
    <col min="2" max="2" width="13.8984375" customWidth="1"/>
    <col min="4" max="4" width="17.59765625" customWidth="1"/>
    <col min="23" max="23" width="12.09765625" customWidth="1"/>
  </cols>
  <sheetData>
    <row r="1" spans="1:4" ht="18" x14ac:dyDescent="0.35">
      <c r="A1" s="29" t="s">
        <v>118</v>
      </c>
    </row>
    <row r="4" spans="1:4" s="2" customFormat="1" ht="72.900000000000006" customHeight="1" x14ac:dyDescent="0.3">
      <c r="B4" s="2" t="s">
        <v>110</v>
      </c>
    </row>
    <row r="5" spans="1:4" s="2" customFormat="1" ht="19.5" customHeight="1" x14ac:dyDescent="0.3">
      <c r="A5" s="2" t="s">
        <v>119</v>
      </c>
      <c r="B5" s="39">
        <v>80</v>
      </c>
    </row>
    <row r="6" spans="1:4" x14ac:dyDescent="0.3">
      <c r="A6" t="s">
        <v>120</v>
      </c>
      <c r="B6" s="39">
        <v>80</v>
      </c>
      <c r="C6" s="39"/>
      <c r="D6" s="39"/>
    </row>
    <row r="7" spans="1:4" x14ac:dyDescent="0.3">
      <c r="A7" t="s">
        <v>121</v>
      </c>
      <c r="B7" s="39">
        <v>30</v>
      </c>
      <c r="C7" s="39"/>
      <c r="D7" s="39"/>
    </row>
    <row r="8" spans="1:4" x14ac:dyDescent="0.3">
      <c r="A8" t="s">
        <v>122</v>
      </c>
      <c r="B8" s="39">
        <v>150</v>
      </c>
      <c r="C8" s="39"/>
      <c r="D8" s="39"/>
    </row>
    <row r="9" spans="1:4" x14ac:dyDescent="0.3">
      <c r="A9" t="s">
        <v>123</v>
      </c>
      <c r="B9" s="39">
        <v>15</v>
      </c>
      <c r="C9" s="39"/>
      <c r="D9" s="39"/>
    </row>
    <row r="10" spans="1:4" x14ac:dyDescent="0.3">
      <c r="A10" t="s">
        <v>124</v>
      </c>
      <c r="B10" s="39">
        <v>120</v>
      </c>
      <c r="C10" s="39"/>
      <c r="D10" s="39"/>
    </row>
    <row r="11" spans="1:4" x14ac:dyDescent="0.3">
      <c r="A11" t="s">
        <v>125</v>
      </c>
      <c r="B11" s="39">
        <v>40</v>
      </c>
      <c r="C11" s="39"/>
      <c r="D11" s="39"/>
    </row>
    <row r="12" spans="1:4" x14ac:dyDescent="0.3">
      <c r="B12" s="39"/>
      <c r="C12" s="39"/>
      <c r="D12" s="39"/>
    </row>
    <row r="13" spans="1:4" x14ac:dyDescent="0.3">
      <c r="A13" t="s">
        <v>115</v>
      </c>
      <c r="B13" s="39">
        <v>210</v>
      </c>
      <c r="C13" s="39"/>
      <c r="D13" s="39"/>
    </row>
    <row r="17" spans="1:23" ht="12" customHeight="1" x14ac:dyDescent="0.3"/>
    <row r="18" spans="1:23" x14ac:dyDescent="0.3">
      <c r="A18" t="s">
        <v>38</v>
      </c>
      <c r="B18" t="s">
        <v>116</v>
      </c>
      <c r="D18" s="48"/>
    </row>
    <row r="19" spans="1:23" x14ac:dyDescent="0.3">
      <c r="A19" t="s">
        <v>119</v>
      </c>
      <c r="B19" s="43">
        <f>B5/$B$13</f>
        <v>0.38095238095238093</v>
      </c>
      <c r="D19" s="48"/>
    </row>
    <row r="20" spans="1:23" ht="18" x14ac:dyDescent="0.35">
      <c r="A20" t="s">
        <v>120</v>
      </c>
      <c r="B20" s="45">
        <f t="shared" ref="B20:B24" si="0">B6/$B$13</f>
        <v>0.38095238095238093</v>
      </c>
      <c r="C20" s="49"/>
      <c r="D20" s="44"/>
      <c r="R20" s="31" t="s">
        <v>126</v>
      </c>
      <c r="S20" s="30"/>
      <c r="T20" s="30"/>
      <c r="U20" s="30"/>
      <c r="V20" s="30"/>
      <c r="W20" s="30"/>
    </row>
    <row r="21" spans="1:23" x14ac:dyDescent="0.3">
      <c r="A21" t="s">
        <v>121</v>
      </c>
      <c r="B21" s="45">
        <f t="shared" si="0"/>
        <v>0.14285714285714285</v>
      </c>
      <c r="C21" s="49"/>
      <c r="D21" s="44"/>
    </row>
    <row r="22" spans="1:23" x14ac:dyDescent="0.3">
      <c r="A22" t="s">
        <v>122</v>
      </c>
      <c r="B22" s="45">
        <f t="shared" si="0"/>
        <v>0.7142857142857143</v>
      </c>
      <c r="C22" s="49"/>
      <c r="D22" s="44"/>
    </row>
    <row r="23" spans="1:23" x14ac:dyDescent="0.3">
      <c r="A23" t="s">
        <v>123</v>
      </c>
      <c r="B23" s="45">
        <f t="shared" si="0"/>
        <v>7.1428571428571425E-2</v>
      </c>
      <c r="C23" s="15"/>
      <c r="D23" s="48"/>
    </row>
    <row r="24" spans="1:23" x14ac:dyDescent="0.3">
      <c r="A24" t="s">
        <v>124</v>
      </c>
      <c r="B24" s="45">
        <f t="shared" si="0"/>
        <v>0.5714285714285714</v>
      </c>
      <c r="C24" s="15"/>
      <c r="D24" s="48"/>
    </row>
    <row r="25" spans="1:23" x14ac:dyDescent="0.3">
      <c r="A25" t="s">
        <v>125</v>
      </c>
      <c r="B25" s="47">
        <f>B11/$B$13</f>
        <v>0.19047619047619047</v>
      </c>
      <c r="C25" s="15"/>
      <c r="D25" s="48"/>
    </row>
    <row r="26" spans="1:23" x14ac:dyDescent="0.3">
      <c r="D26" s="48"/>
    </row>
    <row r="27" spans="1:23" x14ac:dyDescent="0.3">
      <c r="D27" s="48"/>
    </row>
    <row r="28" spans="1:23" x14ac:dyDescent="0.3">
      <c r="D28" s="4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64B5-6989-44CB-BCA6-EE3DF55DCEAF}">
  <sheetPr>
    <tabColor rgb="FF00B0F0"/>
  </sheetPr>
  <dimension ref="B1:V36"/>
  <sheetViews>
    <sheetView zoomScale="70" zoomScaleNormal="70" workbookViewId="0">
      <selection activeCell="Z21" sqref="Z21:AA21"/>
    </sheetView>
  </sheetViews>
  <sheetFormatPr defaultColWidth="10.59765625" defaultRowHeight="15.6" x14ac:dyDescent="0.3"/>
  <cols>
    <col min="2" max="2" width="15.8984375" bestFit="1" customWidth="1"/>
    <col min="3" max="5" width="33.8984375" customWidth="1"/>
    <col min="6" max="6" width="21.59765625" customWidth="1"/>
    <col min="7" max="9" width="24.5" customWidth="1"/>
    <col min="10" max="10" width="10.3984375" style="62" customWidth="1"/>
    <col min="11" max="11" width="30.09765625" style="62" bestFit="1" customWidth="1"/>
    <col min="12" max="14" width="24.5" style="62" customWidth="1"/>
    <col min="15" max="22" width="16.3984375" customWidth="1"/>
  </cols>
  <sheetData>
    <row r="1" spans="2:22" s="2" customFormat="1" ht="120" customHeight="1" x14ac:dyDescent="0.35">
      <c r="C1" s="20" t="s">
        <v>127</v>
      </c>
      <c r="D1" s="20"/>
      <c r="E1" s="72"/>
      <c r="F1" s="8"/>
      <c r="G1" s="73" t="s">
        <v>74</v>
      </c>
      <c r="H1" s="73"/>
      <c r="I1" s="74"/>
      <c r="J1" s="58"/>
      <c r="K1" s="8"/>
      <c r="L1" s="73" t="s">
        <v>74</v>
      </c>
      <c r="M1" s="73"/>
      <c r="N1" s="74"/>
      <c r="O1" s="50"/>
      <c r="P1" s="50"/>
      <c r="Q1" s="50"/>
      <c r="R1" s="50"/>
      <c r="S1" s="50"/>
      <c r="T1" s="50"/>
      <c r="U1" s="50"/>
      <c r="V1" s="50"/>
    </row>
    <row r="2" spans="2:22" s="2" customFormat="1" ht="33" customHeight="1" x14ac:dyDescent="0.3">
      <c r="C2" s="69" t="s">
        <v>128</v>
      </c>
      <c r="D2" s="69" t="s">
        <v>129</v>
      </c>
      <c r="E2" s="69" t="s">
        <v>130</v>
      </c>
      <c r="F2" s="70"/>
      <c r="G2" s="69" t="s">
        <v>131</v>
      </c>
      <c r="H2" s="69" t="s">
        <v>132</v>
      </c>
      <c r="I2" s="68" t="s">
        <v>133</v>
      </c>
      <c r="J2" s="71"/>
      <c r="K2" s="70"/>
      <c r="L2" s="69" t="s">
        <v>131</v>
      </c>
      <c r="M2" s="69" t="s">
        <v>132</v>
      </c>
      <c r="N2" s="68" t="s">
        <v>133</v>
      </c>
      <c r="O2" s="50"/>
      <c r="P2" s="50"/>
      <c r="Q2" s="50"/>
      <c r="R2" s="50"/>
      <c r="S2" s="50"/>
      <c r="T2" s="50"/>
      <c r="U2" s="50"/>
      <c r="V2" s="50"/>
    </row>
    <row r="3" spans="2:22" x14ac:dyDescent="0.3">
      <c r="B3" t="s">
        <v>75</v>
      </c>
      <c r="C3" s="39">
        <v>15</v>
      </c>
      <c r="D3" s="39">
        <v>20</v>
      </c>
      <c r="E3" s="39">
        <v>25</v>
      </c>
      <c r="F3" s="9" t="s">
        <v>75</v>
      </c>
      <c r="G3" s="54">
        <f>C3/$C$11</f>
        <v>6.097560975609756E-2</v>
      </c>
      <c r="H3" s="54">
        <f>D3/$D$11</f>
        <v>8.4388185654008435E-2</v>
      </c>
      <c r="I3" s="55">
        <f>E3/$E$11</f>
        <v>0.1</v>
      </c>
      <c r="J3" s="60"/>
      <c r="K3" s="9" t="s">
        <v>134</v>
      </c>
      <c r="L3" s="54">
        <f>SUM(G3:G5)</f>
        <v>0.52845528455284563</v>
      </c>
      <c r="M3" s="54">
        <f>SUM(H3:H5)</f>
        <v>0.72151898734177211</v>
      </c>
      <c r="N3" s="55">
        <f>SUM(I3:I5)</f>
        <v>0.72</v>
      </c>
      <c r="O3" s="51"/>
      <c r="P3" s="51"/>
      <c r="Q3" s="51"/>
      <c r="R3" s="51"/>
      <c r="S3" s="51"/>
      <c r="T3" s="51"/>
      <c r="U3" s="51"/>
      <c r="V3" s="51"/>
    </row>
    <row r="4" spans="2:22" x14ac:dyDescent="0.3">
      <c r="B4" t="s">
        <v>76</v>
      </c>
      <c r="C4" s="39">
        <v>26</v>
      </c>
      <c r="D4" s="39">
        <v>30</v>
      </c>
      <c r="E4" s="39">
        <v>35</v>
      </c>
      <c r="F4" s="9" t="s">
        <v>76</v>
      </c>
      <c r="G4" s="54">
        <f t="shared" ref="G4:G9" si="0">C4/$C$11</f>
        <v>0.10569105691056911</v>
      </c>
      <c r="H4" s="54">
        <f t="shared" ref="H4:H9" si="1">D4/$D$11</f>
        <v>0.12658227848101267</v>
      </c>
      <c r="I4" s="55">
        <f t="shared" ref="I4:I9" si="2">E4/$E$11</f>
        <v>0.14000000000000001</v>
      </c>
      <c r="J4" s="60"/>
      <c r="K4" s="9" t="s">
        <v>79</v>
      </c>
      <c r="L4" s="54">
        <f>G6</f>
        <v>0.21951219512195122</v>
      </c>
      <c r="M4" s="54">
        <f t="shared" ref="M4" si="3">H6</f>
        <v>0.12658227848101267</v>
      </c>
      <c r="N4" s="55">
        <f>I6</f>
        <v>0.08</v>
      </c>
      <c r="O4" s="51"/>
      <c r="P4" s="51"/>
      <c r="Q4" s="51"/>
      <c r="R4" s="51"/>
      <c r="S4" s="51"/>
      <c r="T4" s="51"/>
      <c r="U4" s="51"/>
      <c r="V4" s="51"/>
    </row>
    <row r="5" spans="2:22" x14ac:dyDescent="0.3">
      <c r="B5" t="s">
        <v>78</v>
      </c>
      <c r="C5" s="39">
        <v>89</v>
      </c>
      <c r="D5" s="39">
        <v>121</v>
      </c>
      <c r="E5" s="39">
        <v>120</v>
      </c>
      <c r="F5" s="9" t="s">
        <v>78</v>
      </c>
      <c r="G5" s="54">
        <f t="shared" si="0"/>
        <v>0.36178861788617889</v>
      </c>
      <c r="H5" s="54">
        <f>D5/$D$11</f>
        <v>0.51054852320675104</v>
      </c>
      <c r="I5" s="55">
        <f t="shared" si="2"/>
        <v>0.48</v>
      </c>
      <c r="J5" s="60"/>
      <c r="K5" s="9" t="s">
        <v>135</v>
      </c>
      <c r="L5" s="54">
        <f>SUM(G7:G9)</f>
        <v>0.25203252032520324</v>
      </c>
      <c r="M5" s="54">
        <f>SUM(H7:H9)</f>
        <v>0.15189873417721519</v>
      </c>
      <c r="N5" s="55">
        <f>SUM(I7:I9)</f>
        <v>0.2</v>
      </c>
      <c r="O5" s="51"/>
      <c r="P5" s="51"/>
      <c r="Q5" s="51"/>
      <c r="R5" s="51"/>
      <c r="S5" s="51"/>
      <c r="T5" s="51"/>
      <c r="U5" s="51"/>
      <c r="V5" s="51"/>
    </row>
    <row r="6" spans="2:22" x14ac:dyDescent="0.3">
      <c r="B6" t="s">
        <v>79</v>
      </c>
      <c r="C6" s="39">
        <v>54</v>
      </c>
      <c r="D6" s="39">
        <v>30</v>
      </c>
      <c r="E6" s="39">
        <v>20</v>
      </c>
      <c r="F6" s="9" t="s">
        <v>79</v>
      </c>
      <c r="G6" s="54">
        <f t="shared" si="0"/>
        <v>0.21951219512195122</v>
      </c>
      <c r="H6" s="54">
        <f t="shared" si="1"/>
        <v>0.12658227848101267</v>
      </c>
      <c r="I6" s="55">
        <f t="shared" si="2"/>
        <v>0.08</v>
      </c>
      <c r="J6" s="60"/>
      <c r="K6" s="9"/>
      <c r="L6" s="54"/>
      <c r="M6" s="54"/>
      <c r="N6" s="55"/>
      <c r="O6" s="51"/>
      <c r="P6" s="51"/>
      <c r="Q6" s="51"/>
      <c r="R6" s="51"/>
      <c r="S6" s="51"/>
      <c r="T6" s="51"/>
      <c r="U6" s="51"/>
      <c r="V6" s="51"/>
    </row>
    <row r="7" spans="2:22" x14ac:dyDescent="0.3">
      <c r="B7" t="s">
        <v>80</v>
      </c>
      <c r="C7" s="39">
        <v>41</v>
      </c>
      <c r="D7" s="39">
        <v>21</v>
      </c>
      <c r="E7" s="39">
        <v>31</v>
      </c>
      <c r="F7" s="9" t="s">
        <v>80</v>
      </c>
      <c r="G7" s="54">
        <f t="shared" si="0"/>
        <v>0.16666666666666666</v>
      </c>
      <c r="H7" s="54">
        <f t="shared" si="1"/>
        <v>8.8607594936708861E-2</v>
      </c>
      <c r="I7" s="55">
        <f>E7/$E$11</f>
        <v>0.124</v>
      </c>
      <c r="J7" s="60"/>
      <c r="K7" s="9"/>
      <c r="L7" s="54"/>
      <c r="M7" s="54"/>
      <c r="N7" s="55"/>
      <c r="O7" s="51"/>
      <c r="P7" s="51"/>
      <c r="Q7" s="51"/>
      <c r="R7" s="51"/>
      <c r="S7" s="51"/>
      <c r="T7" s="51"/>
      <c r="U7" s="51"/>
      <c r="V7" s="51"/>
    </row>
    <row r="8" spans="2:22" x14ac:dyDescent="0.3">
      <c r="B8" t="s">
        <v>81</v>
      </c>
      <c r="C8" s="39">
        <v>12</v>
      </c>
      <c r="D8" s="39">
        <v>6</v>
      </c>
      <c r="E8" s="39">
        <v>10</v>
      </c>
      <c r="F8" s="9" t="s">
        <v>81</v>
      </c>
      <c r="G8" s="54">
        <f t="shared" si="0"/>
        <v>4.878048780487805E-2</v>
      </c>
      <c r="H8" s="54">
        <f t="shared" si="1"/>
        <v>2.5316455696202531E-2</v>
      </c>
      <c r="I8" s="55">
        <f t="shared" si="2"/>
        <v>0.04</v>
      </c>
      <c r="J8" s="60"/>
      <c r="K8" s="9"/>
      <c r="L8" s="54"/>
      <c r="M8" s="54"/>
      <c r="N8" s="55"/>
      <c r="O8" s="51"/>
      <c r="P8" s="51"/>
      <c r="Q8" s="51"/>
      <c r="R8" s="51"/>
      <c r="S8" s="51"/>
      <c r="T8" s="51"/>
      <c r="U8" s="51"/>
      <c r="V8" s="51"/>
    </row>
    <row r="9" spans="2:22" x14ac:dyDescent="0.3">
      <c r="B9" t="s">
        <v>82</v>
      </c>
      <c r="C9" s="39">
        <v>9</v>
      </c>
      <c r="D9" s="39">
        <v>9</v>
      </c>
      <c r="E9" s="39">
        <v>9</v>
      </c>
      <c r="F9" s="11" t="s">
        <v>82</v>
      </c>
      <c r="G9" s="56">
        <f t="shared" si="0"/>
        <v>3.6585365853658534E-2</v>
      </c>
      <c r="H9" s="56">
        <f t="shared" si="1"/>
        <v>3.7974683544303799E-2</v>
      </c>
      <c r="I9" s="57">
        <f t="shared" si="2"/>
        <v>3.5999999999999997E-2</v>
      </c>
      <c r="J9" s="60"/>
      <c r="K9" s="11"/>
      <c r="L9" s="56"/>
      <c r="M9" s="56"/>
      <c r="N9" s="57"/>
      <c r="O9" s="51"/>
      <c r="P9" s="51"/>
      <c r="Q9" s="51"/>
      <c r="R9" s="51"/>
      <c r="S9" s="51"/>
      <c r="T9" s="51"/>
      <c r="U9" s="51"/>
      <c r="V9" s="51"/>
    </row>
    <row r="10" spans="2:22" x14ac:dyDescent="0.3">
      <c r="I10" s="1"/>
      <c r="J10" s="61"/>
      <c r="K10"/>
      <c r="L10"/>
      <c r="M10"/>
      <c r="N10" s="1"/>
      <c r="O10" s="1"/>
      <c r="P10" s="1"/>
      <c r="Q10" s="1"/>
      <c r="R10" s="1"/>
      <c r="S10" s="1"/>
      <c r="T10" s="1"/>
      <c r="U10" s="1"/>
      <c r="V10" s="1"/>
    </row>
    <row r="11" spans="2:22" x14ac:dyDescent="0.3">
      <c r="B11" t="s">
        <v>83</v>
      </c>
      <c r="C11">
        <f>SUM(C3:C9)</f>
        <v>246</v>
      </c>
      <c r="D11">
        <f>SUM(D3:D9)</f>
        <v>237</v>
      </c>
      <c r="E11">
        <f>SUM(E3:E9)</f>
        <v>250</v>
      </c>
      <c r="G11" s="1">
        <f t="shared" ref="G11:H11" si="4">SUM(G3:G9)</f>
        <v>1</v>
      </c>
      <c r="H11" s="1">
        <f t="shared" si="4"/>
        <v>1</v>
      </c>
      <c r="I11" s="1">
        <f>SUM(I3:I9)</f>
        <v>1</v>
      </c>
      <c r="J11" s="61"/>
      <c r="K11"/>
      <c r="L11" s="1">
        <f>SUM(L3:L6)</f>
        <v>1</v>
      </c>
      <c r="M11" s="1">
        <f t="shared" ref="M11:N11" si="5">SUM(M3:M6)</f>
        <v>1</v>
      </c>
      <c r="N11" s="1">
        <f t="shared" si="5"/>
        <v>1</v>
      </c>
      <c r="O11" s="1"/>
      <c r="P11" s="1"/>
      <c r="Q11" s="1"/>
      <c r="R11" s="1"/>
      <c r="S11" s="1"/>
      <c r="T11" s="1"/>
      <c r="U11" s="1"/>
      <c r="V11" s="1"/>
    </row>
    <row r="26" spans="2:22" s="2" customFormat="1" ht="120" customHeight="1" x14ac:dyDescent="0.35">
      <c r="C26" s="20" t="s">
        <v>136</v>
      </c>
      <c r="D26" s="20"/>
      <c r="E26" s="72"/>
      <c r="F26" s="8"/>
      <c r="G26" s="73" t="s">
        <v>85</v>
      </c>
      <c r="H26" s="73"/>
      <c r="I26" s="74"/>
      <c r="J26" s="58"/>
      <c r="K26" s="8"/>
      <c r="L26" s="73" t="s">
        <v>85</v>
      </c>
      <c r="M26" s="73"/>
      <c r="N26" s="74"/>
      <c r="O26" s="50"/>
      <c r="P26" s="50"/>
      <c r="Q26" s="50"/>
      <c r="R26" s="50"/>
      <c r="S26" s="50"/>
      <c r="T26" s="50"/>
      <c r="U26" s="50"/>
      <c r="V26" s="50"/>
    </row>
    <row r="27" spans="2:22" s="2" customFormat="1" ht="33" customHeight="1" x14ac:dyDescent="0.3">
      <c r="C27" s="69" t="s">
        <v>128</v>
      </c>
      <c r="D27" s="69" t="s">
        <v>129</v>
      </c>
      <c r="E27" s="69" t="s">
        <v>130</v>
      </c>
      <c r="F27" s="70"/>
      <c r="G27" s="69" t="s">
        <v>131</v>
      </c>
      <c r="H27" s="69" t="s">
        <v>132</v>
      </c>
      <c r="I27" s="68" t="s">
        <v>133</v>
      </c>
      <c r="J27" s="71"/>
      <c r="K27" s="70"/>
      <c r="L27" s="69" t="s">
        <v>131</v>
      </c>
      <c r="M27" s="69" t="s">
        <v>132</v>
      </c>
      <c r="N27" s="68" t="s">
        <v>133</v>
      </c>
      <c r="O27" s="50"/>
      <c r="P27" s="50"/>
      <c r="Q27" s="50"/>
      <c r="R27" s="50"/>
      <c r="S27" s="50"/>
      <c r="T27" s="50"/>
      <c r="U27" s="50"/>
      <c r="V27" s="50"/>
    </row>
    <row r="28" spans="2:22" x14ac:dyDescent="0.3">
      <c r="B28" t="s">
        <v>75</v>
      </c>
      <c r="C28" s="39">
        <v>2</v>
      </c>
      <c r="D28" s="39">
        <v>2</v>
      </c>
      <c r="E28" s="39">
        <v>3</v>
      </c>
      <c r="F28" s="9" t="s">
        <v>75</v>
      </c>
      <c r="G28" s="54">
        <f t="shared" ref="G28:G34" si="6">C28/$C$36</f>
        <v>8.3333333333333332E-3</v>
      </c>
      <c r="H28" s="54">
        <f>D28/$D$36</f>
        <v>8.4033613445378148E-3</v>
      </c>
      <c r="I28" s="55">
        <f>E28/$E$36</f>
        <v>1.1583011583011582E-2</v>
      </c>
      <c r="J28" s="60"/>
      <c r="K28" s="9" t="s">
        <v>134</v>
      </c>
      <c r="L28" s="54">
        <f>SUM(G28:G30)</f>
        <v>0.33750000000000002</v>
      </c>
      <c r="M28" s="54">
        <f t="shared" ref="M28" si="7">SUM(H28:H30)</f>
        <v>0.31932773109243695</v>
      </c>
      <c r="N28" s="55">
        <f>SUM(I28:I30)</f>
        <v>0.20463320463320464</v>
      </c>
      <c r="O28" s="51"/>
      <c r="P28" s="51"/>
      <c r="Q28" s="51"/>
      <c r="R28" s="51"/>
      <c r="S28" s="51"/>
      <c r="T28" s="51"/>
      <c r="U28" s="51"/>
      <c r="V28" s="51"/>
    </row>
    <row r="29" spans="2:22" x14ac:dyDescent="0.3">
      <c r="B29" t="s">
        <v>76</v>
      </c>
      <c r="C29" s="39">
        <v>24</v>
      </c>
      <c r="D29" s="39">
        <v>29</v>
      </c>
      <c r="E29" s="39">
        <v>15</v>
      </c>
      <c r="F29" s="9" t="s">
        <v>76</v>
      </c>
      <c r="G29" s="54">
        <f t="shared" si="6"/>
        <v>0.1</v>
      </c>
      <c r="H29" s="54">
        <f t="shared" ref="H29:H34" si="8">D29/$D$36</f>
        <v>0.12184873949579832</v>
      </c>
      <c r="I29" s="55">
        <f t="shared" ref="I29:I34" si="9">E29/$E$36</f>
        <v>5.7915057915057917E-2</v>
      </c>
      <c r="J29" s="60"/>
      <c r="K29" s="9" t="s">
        <v>79</v>
      </c>
      <c r="L29" s="54">
        <f>G31</f>
        <v>0.42499999999999999</v>
      </c>
      <c r="M29" s="54">
        <f t="shared" ref="M29" si="10">H31</f>
        <v>0.37815126050420167</v>
      </c>
      <c r="N29" s="55">
        <f>I31</f>
        <v>0.46332046332046334</v>
      </c>
      <c r="O29" s="51"/>
      <c r="P29" s="51"/>
      <c r="Q29" s="51"/>
      <c r="R29" s="51"/>
      <c r="S29" s="51"/>
      <c r="T29" s="51"/>
      <c r="U29" s="51"/>
      <c r="V29" s="51"/>
    </row>
    <row r="30" spans="2:22" x14ac:dyDescent="0.3">
      <c r="B30" t="s">
        <v>78</v>
      </c>
      <c r="C30" s="39">
        <v>55</v>
      </c>
      <c r="D30" s="39">
        <v>45</v>
      </c>
      <c r="E30" s="39">
        <v>35</v>
      </c>
      <c r="F30" s="9" t="s">
        <v>78</v>
      </c>
      <c r="G30" s="54">
        <f t="shared" si="6"/>
        <v>0.22916666666666666</v>
      </c>
      <c r="H30" s="54">
        <f>D30/$D$36</f>
        <v>0.18907563025210083</v>
      </c>
      <c r="I30" s="55">
        <f t="shared" si="9"/>
        <v>0.13513513513513514</v>
      </c>
      <c r="J30" s="60"/>
      <c r="K30" s="9" t="s">
        <v>135</v>
      </c>
      <c r="L30" s="54">
        <f>SUM(G32:G34)</f>
        <v>0.23750000000000002</v>
      </c>
      <c r="M30" s="54">
        <f>SUM(H32:H34)</f>
        <v>0.30252100840336132</v>
      </c>
      <c r="N30" s="55">
        <f>SUM(I32:I34)</f>
        <v>0.33204633204633205</v>
      </c>
      <c r="O30" s="51"/>
      <c r="P30" s="51"/>
      <c r="Q30" s="51"/>
      <c r="R30" s="51"/>
      <c r="S30" s="51"/>
      <c r="T30" s="51"/>
      <c r="U30" s="51"/>
      <c r="V30" s="51"/>
    </row>
    <row r="31" spans="2:22" x14ac:dyDescent="0.3">
      <c r="B31" t="s">
        <v>79</v>
      </c>
      <c r="C31" s="39">
        <v>102</v>
      </c>
      <c r="D31" s="39">
        <v>90</v>
      </c>
      <c r="E31" s="39">
        <v>120</v>
      </c>
      <c r="F31" s="9" t="s">
        <v>79</v>
      </c>
      <c r="G31" s="54">
        <f>C31/$C$36</f>
        <v>0.42499999999999999</v>
      </c>
      <c r="H31" s="54">
        <f t="shared" si="8"/>
        <v>0.37815126050420167</v>
      </c>
      <c r="I31" s="55">
        <f t="shared" si="9"/>
        <v>0.46332046332046334</v>
      </c>
      <c r="J31" s="60"/>
      <c r="K31" s="9"/>
      <c r="L31" s="54"/>
      <c r="M31" s="54"/>
      <c r="N31" s="55"/>
      <c r="O31" s="51"/>
      <c r="P31" s="51"/>
      <c r="Q31" s="51"/>
      <c r="R31" s="51"/>
      <c r="S31" s="51"/>
      <c r="T31" s="51"/>
      <c r="U31" s="51"/>
      <c r="V31" s="51"/>
    </row>
    <row r="32" spans="2:22" x14ac:dyDescent="0.3">
      <c r="B32" t="s">
        <v>80</v>
      </c>
      <c r="C32" s="39">
        <v>33</v>
      </c>
      <c r="D32" s="39">
        <v>31</v>
      </c>
      <c r="E32" s="39">
        <v>41</v>
      </c>
      <c r="F32" s="9" t="s">
        <v>80</v>
      </c>
      <c r="G32" s="54">
        <f t="shared" si="6"/>
        <v>0.13750000000000001</v>
      </c>
      <c r="H32" s="54">
        <f t="shared" si="8"/>
        <v>0.13025210084033614</v>
      </c>
      <c r="I32" s="55">
        <f>E32/$E$36</f>
        <v>0.15830115830115829</v>
      </c>
      <c r="J32" s="60"/>
      <c r="K32" s="9"/>
      <c r="L32" s="54"/>
      <c r="M32" s="54"/>
      <c r="N32" s="55"/>
      <c r="O32" s="51"/>
      <c r="P32" s="51"/>
      <c r="Q32" s="51"/>
      <c r="R32" s="51"/>
      <c r="S32" s="51"/>
      <c r="T32" s="51"/>
      <c r="U32" s="51"/>
      <c r="V32" s="51"/>
    </row>
    <row r="33" spans="2:22" x14ac:dyDescent="0.3">
      <c r="B33" t="s">
        <v>81</v>
      </c>
      <c r="C33" s="39">
        <v>22</v>
      </c>
      <c r="D33" s="39">
        <v>32</v>
      </c>
      <c r="E33" s="39">
        <v>30</v>
      </c>
      <c r="F33" s="9" t="s">
        <v>81</v>
      </c>
      <c r="G33" s="54">
        <f t="shared" si="6"/>
        <v>9.166666666666666E-2</v>
      </c>
      <c r="H33" s="54">
        <f t="shared" si="8"/>
        <v>0.13445378151260504</v>
      </c>
      <c r="I33" s="55">
        <f t="shared" si="9"/>
        <v>0.11583011583011583</v>
      </c>
      <c r="J33" s="60"/>
      <c r="K33" s="9"/>
      <c r="L33" s="54"/>
      <c r="M33" s="54"/>
      <c r="N33" s="55"/>
      <c r="O33" s="51"/>
      <c r="P33" s="51"/>
      <c r="Q33" s="51"/>
      <c r="R33" s="51"/>
      <c r="S33" s="51"/>
      <c r="T33" s="51"/>
      <c r="U33" s="51"/>
      <c r="V33" s="51"/>
    </row>
    <row r="34" spans="2:22" x14ac:dyDescent="0.3">
      <c r="B34" t="s">
        <v>82</v>
      </c>
      <c r="C34" s="39">
        <v>2</v>
      </c>
      <c r="D34" s="39">
        <v>9</v>
      </c>
      <c r="E34" s="39">
        <v>15</v>
      </c>
      <c r="F34" s="11" t="s">
        <v>82</v>
      </c>
      <c r="G34" s="56">
        <f t="shared" si="6"/>
        <v>8.3333333333333332E-3</v>
      </c>
      <c r="H34" s="56">
        <f t="shared" si="8"/>
        <v>3.7815126050420166E-2</v>
      </c>
      <c r="I34" s="57">
        <f t="shared" si="9"/>
        <v>5.7915057915057917E-2</v>
      </c>
      <c r="J34" s="60"/>
      <c r="K34" s="11"/>
      <c r="L34" s="56"/>
      <c r="M34" s="56"/>
      <c r="N34" s="57"/>
      <c r="O34" s="51"/>
      <c r="P34" s="51"/>
      <c r="Q34" s="51"/>
      <c r="R34" s="51"/>
      <c r="S34" s="51"/>
      <c r="T34" s="51"/>
      <c r="U34" s="51"/>
      <c r="V34" s="51"/>
    </row>
    <row r="35" spans="2:22" x14ac:dyDescent="0.3">
      <c r="I35" s="1"/>
      <c r="J35" s="61"/>
      <c r="K35"/>
      <c r="L35"/>
      <c r="M35"/>
      <c r="N35" s="1"/>
      <c r="O35" s="1"/>
      <c r="P35" s="1"/>
      <c r="Q35" s="1"/>
      <c r="R35" s="1"/>
      <c r="S35" s="1"/>
      <c r="T35" s="1"/>
      <c r="U35" s="1"/>
      <c r="V35" s="1"/>
    </row>
    <row r="36" spans="2:22" x14ac:dyDescent="0.3">
      <c r="B36" t="s">
        <v>83</v>
      </c>
      <c r="C36">
        <f>SUM(C28:C34)</f>
        <v>240</v>
      </c>
      <c r="D36">
        <f>SUM(D28:D34)</f>
        <v>238</v>
      </c>
      <c r="E36">
        <f>SUM(E28:E34)</f>
        <v>259</v>
      </c>
      <c r="G36" s="1">
        <f>SUM(G28:G34)</f>
        <v>0.99999999999999989</v>
      </c>
      <c r="H36" s="1">
        <f t="shared" ref="H36" si="11">SUM(H28:H34)</f>
        <v>0.99999999999999989</v>
      </c>
      <c r="I36" s="1">
        <f>SUM(I28:I34)</f>
        <v>1</v>
      </c>
      <c r="J36" s="61"/>
      <c r="K36"/>
      <c r="L36" s="1">
        <f>SUM(L28:L31)</f>
        <v>1</v>
      </c>
      <c r="M36" s="1">
        <f t="shared" ref="M36:N36" si="12">SUM(M28:M31)</f>
        <v>1</v>
      </c>
      <c r="N36" s="1">
        <f t="shared" si="12"/>
        <v>1</v>
      </c>
      <c r="O36" s="1"/>
      <c r="P36" s="1"/>
      <c r="Q36" s="1"/>
      <c r="R36" s="1"/>
      <c r="S36" s="1"/>
      <c r="T36" s="1"/>
      <c r="U36" s="1"/>
      <c r="V36" s="1"/>
    </row>
  </sheetData>
  <pageMargins left="0.7" right="0.7" top="0.75" bottom="0.75" header="0.3" footer="0.3"/>
  <pageSetup paperSize="9" orientation="portrait"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B205-DEDE-4291-A536-0569EAD941B7}">
  <sheetPr>
    <tabColor rgb="FF00B0F0"/>
  </sheetPr>
  <dimension ref="B1:V11"/>
  <sheetViews>
    <sheetView zoomScale="70" zoomScaleNormal="70" workbookViewId="0">
      <selection activeCell="E15" sqref="E15"/>
    </sheetView>
  </sheetViews>
  <sheetFormatPr defaultColWidth="10.59765625" defaultRowHeight="15.6" x14ac:dyDescent="0.3"/>
  <cols>
    <col min="2" max="2" width="31.69921875" bestFit="1" customWidth="1"/>
    <col min="3" max="8" width="23.8984375" customWidth="1"/>
    <col min="9" max="9" width="24.8984375" customWidth="1"/>
    <col min="10" max="10" width="31.69921875" bestFit="1" customWidth="1"/>
    <col min="11" max="13" width="24.5" customWidth="1"/>
    <col min="14" max="14" width="10.3984375" style="62" customWidth="1"/>
    <col min="15" max="22" width="16.3984375" customWidth="1"/>
  </cols>
  <sheetData>
    <row r="1" spans="2:22" s="2" customFormat="1" ht="120" customHeight="1" x14ac:dyDescent="0.35">
      <c r="C1" s="76" t="s">
        <v>137</v>
      </c>
      <c r="D1" s="75"/>
      <c r="E1" s="75"/>
      <c r="F1" s="75"/>
      <c r="G1" s="75"/>
      <c r="H1" s="75"/>
      <c r="I1" s="63"/>
      <c r="J1" s="8"/>
      <c r="K1" s="73" t="s">
        <v>138</v>
      </c>
      <c r="L1" s="73"/>
      <c r="M1" s="74"/>
      <c r="N1" s="58"/>
      <c r="O1" s="50"/>
      <c r="P1" s="50"/>
      <c r="Q1" s="50"/>
      <c r="R1" s="50"/>
      <c r="S1" s="50"/>
      <c r="T1" s="50"/>
      <c r="U1" s="50"/>
      <c r="V1" s="50"/>
    </row>
    <row r="2" spans="2:22" s="2" customFormat="1" ht="33" customHeight="1" x14ac:dyDescent="0.3">
      <c r="C2" s="69" t="s">
        <v>128</v>
      </c>
      <c r="D2" s="69" t="s">
        <v>128</v>
      </c>
      <c r="E2" s="69" t="s">
        <v>129</v>
      </c>
      <c r="F2" s="69" t="s">
        <v>129</v>
      </c>
      <c r="G2" s="69" t="s">
        <v>130</v>
      </c>
      <c r="H2" s="69" t="s">
        <v>130</v>
      </c>
      <c r="I2" s="64"/>
      <c r="J2" s="52"/>
      <c r="K2" s="67" t="s">
        <v>131</v>
      </c>
      <c r="L2" s="67" t="s">
        <v>132</v>
      </c>
      <c r="M2" s="68" t="s">
        <v>133</v>
      </c>
      <c r="N2" s="59"/>
      <c r="O2" s="50"/>
      <c r="P2" s="50"/>
      <c r="Q2" s="50"/>
      <c r="R2" s="50"/>
      <c r="S2" s="50"/>
      <c r="T2" s="50"/>
      <c r="U2" s="50"/>
      <c r="V2" s="50"/>
    </row>
    <row r="3" spans="2:22" s="2" customFormat="1" ht="33" customHeight="1" x14ac:dyDescent="0.3">
      <c r="C3" s="53" t="s">
        <v>89</v>
      </c>
      <c r="D3" s="53" t="s">
        <v>90</v>
      </c>
      <c r="E3" s="53" t="s">
        <v>89</v>
      </c>
      <c r="F3" s="53" t="s">
        <v>90</v>
      </c>
      <c r="G3" s="53" t="s">
        <v>89</v>
      </c>
      <c r="H3" s="53" t="s">
        <v>90</v>
      </c>
      <c r="I3" s="64"/>
      <c r="J3" s="15" t="s">
        <v>91</v>
      </c>
      <c r="K3" s="54">
        <f>C4/SUM(C4:D4)</f>
        <v>0.15</v>
      </c>
      <c r="L3" s="54">
        <f>E4/SUM(E4:F4)</f>
        <v>0.125</v>
      </c>
      <c r="M3" s="55">
        <f>G4/SUM(G4:H4)</f>
        <v>0.1</v>
      </c>
      <c r="N3" s="59"/>
      <c r="O3" s="50"/>
      <c r="P3" s="50"/>
      <c r="Q3" s="50"/>
      <c r="R3" s="50"/>
      <c r="S3" s="50"/>
      <c r="T3" s="50"/>
      <c r="U3" s="50"/>
      <c r="V3" s="50"/>
    </row>
    <row r="4" spans="2:22" x14ac:dyDescent="0.3">
      <c r="B4" t="s">
        <v>91</v>
      </c>
      <c r="C4" s="39">
        <v>30</v>
      </c>
      <c r="D4" s="39">
        <v>170</v>
      </c>
      <c r="E4" s="39">
        <v>25</v>
      </c>
      <c r="F4" s="39">
        <v>175</v>
      </c>
      <c r="G4" s="39">
        <v>20</v>
      </c>
      <c r="H4" s="39">
        <v>180</v>
      </c>
      <c r="I4" s="39"/>
      <c r="J4" s="15" t="s">
        <v>92</v>
      </c>
      <c r="K4" s="54">
        <f t="shared" ref="K4:K7" si="0">C5/SUM(C5:D5)</f>
        <v>0.11</v>
      </c>
      <c r="L4" s="54">
        <f t="shared" ref="L4:L8" si="1">E5/SUM(E5:F5)</f>
        <v>9.5238095238095233E-2</v>
      </c>
      <c r="M4" s="55">
        <f t="shared" ref="M4:M8" si="2">G5/SUM(G5:H5)</f>
        <v>9.5238095238095233E-2</v>
      </c>
      <c r="N4" s="60"/>
      <c r="O4" s="51"/>
      <c r="P4" s="51"/>
      <c r="Q4" s="51"/>
      <c r="R4" s="51"/>
      <c r="S4" s="51"/>
      <c r="T4" s="51"/>
      <c r="U4" s="51"/>
      <c r="V4" s="51"/>
    </row>
    <row r="5" spans="2:22" x14ac:dyDescent="0.3">
      <c r="B5" t="s">
        <v>92</v>
      </c>
      <c r="C5" s="39">
        <v>22</v>
      </c>
      <c r="D5" s="39">
        <v>178</v>
      </c>
      <c r="E5" s="39">
        <v>20</v>
      </c>
      <c r="F5" s="39">
        <v>190</v>
      </c>
      <c r="G5" s="39">
        <v>20</v>
      </c>
      <c r="H5" s="39">
        <v>190</v>
      </c>
      <c r="I5" s="39"/>
      <c r="J5" s="15" t="s">
        <v>93</v>
      </c>
      <c r="K5" s="54">
        <f t="shared" si="0"/>
        <v>0.17499999999999999</v>
      </c>
      <c r="L5" s="54">
        <f t="shared" si="1"/>
        <v>0.125</v>
      </c>
      <c r="M5" s="55">
        <f t="shared" si="2"/>
        <v>0.16666666666666666</v>
      </c>
      <c r="N5" s="60"/>
      <c r="O5" s="51"/>
      <c r="P5" s="51"/>
      <c r="Q5" s="51"/>
      <c r="R5" s="51"/>
      <c r="S5" s="51"/>
      <c r="T5" s="51"/>
      <c r="U5" s="51"/>
      <c r="V5" s="51"/>
    </row>
    <row r="6" spans="2:22" x14ac:dyDescent="0.3">
      <c r="B6" t="s">
        <v>93</v>
      </c>
      <c r="C6" s="39">
        <v>35</v>
      </c>
      <c r="D6" s="39">
        <v>165</v>
      </c>
      <c r="E6" s="39">
        <v>30</v>
      </c>
      <c r="F6" s="39">
        <v>210</v>
      </c>
      <c r="G6" s="39">
        <v>40</v>
      </c>
      <c r="H6" s="39">
        <v>200</v>
      </c>
      <c r="I6" s="39"/>
      <c r="J6" s="15" t="s">
        <v>94</v>
      </c>
      <c r="K6" s="54">
        <f t="shared" si="0"/>
        <v>0.105</v>
      </c>
      <c r="L6" s="54">
        <f t="shared" si="1"/>
        <v>0.10050251256281408</v>
      </c>
      <c r="M6" s="55">
        <f t="shared" si="2"/>
        <v>0.10050251256281408</v>
      </c>
      <c r="N6" s="60"/>
      <c r="O6" s="51"/>
      <c r="P6" s="51"/>
      <c r="Q6" s="51"/>
      <c r="R6" s="51"/>
      <c r="S6" s="51"/>
      <c r="T6" s="51"/>
      <c r="U6" s="51"/>
      <c r="V6" s="51"/>
    </row>
    <row r="7" spans="2:22" x14ac:dyDescent="0.3">
      <c r="B7" t="s">
        <v>94</v>
      </c>
      <c r="C7" s="39">
        <v>21</v>
      </c>
      <c r="D7" s="39">
        <v>179</v>
      </c>
      <c r="E7" s="39">
        <v>20</v>
      </c>
      <c r="F7" s="39">
        <v>179</v>
      </c>
      <c r="G7" s="39">
        <v>20</v>
      </c>
      <c r="H7" s="39">
        <v>179</v>
      </c>
      <c r="I7" s="39"/>
      <c r="J7" s="15" t="s">
        <v>95</v>
      </c>
      <c r="K7" s="54">
        <f t="shared" si="0"/>
        <v>0.22</v>
      </c>
      <c r="L7" s="54">
        <f t="shared" si="1"/>
        <v>0.21621621621621623</v>
      </c>
      <c r="M7" s="55">
        <f t="shared" si="2"/>
        <v>0.15789473684210525</v>
      </c>
      <c r="N7" s="60"/>
      <c r="O7" s="51"/>
      <c r="P7" s="51"/>
      <c r="Q7" s="51"/>
      <c r="R7" s="51"/>
      <c r="S7" s="51"/>
      <c r="T7" s="51"/>
      <c r="U7" s="51"/>
      <c r="V7" s="51"/>
    </row>
    <row r="8" spans="2:22" x14ac:dyDescent="0.3">
      <c r="B8" t="s">
        <v>95</v>
      </c>
      <c r="C8" s="39">
        <v>44</v>
      </c>
      <c r="D8" s="39">
        <v>156</v>
      </c>
      <c r="E8" s="39">
        <v>40</v>
      </c>
      <c r="F8" s="39">
        <v>145</v>
      </c>
      <c r="G8" s="39">
        <v>30</v>
      </c>
      <c r="H8" s="39">
        <v>160</v>
      </c>
      <c r="I8" s="39"/>
      <c r="J8" s="16" t="s">
        <v>96</v>
      </c>
      <c r="K8" s="56">
        <f>C9/SUM(C9:D9)</f>
        <v>0.3</v>
      </c>
      <c r="L8" s="56">
        <f t="shared" si="1"/>
        <v>0.27027027027027029</v>
      </c>
      <c r="M8" s="57">
        <f t="shared" si="2"/>
        <v>0.22222222222222221</v>
      </c>
      <c r="N8" s="60"/>
      <c r="O8" s="51"/>
      <c r="P8" s="51"/>
      <c r="Q8" s="51"/>
      <c r="R8" s="51"/>
      <c r="S8" s="51"/>
      <c r="T8" s="51"/>
      <c r="U8" s="51"/>
      <c r="V8" s="51"/>
    </row>
    <row r="9" spans="2:22" x14ac:dyDescent="0.3">
      <c r="B9" t="s">
        <v>96</v>
      </c>
      <c r="C9" s="39">
        <v>60</v>
      </c>
      <c r="D9" s="39">
        <v>140</v>
      </c>
      <c r="E9" s="39">
        <v>50</v>
      </c>
      <c r="F9" s="39">
        <v>135</v>
      </c>
      <c r="G9" s="39">
        <v>40</v>
      </c>
      <c r="H9" s="39">
        <v>140</v>
      </c>
      <c r="I9" s="39"/>
      <c r="N9" s="60"/>
      <c r="O9" s="51"/>
      <c r="P9" s="51"/>
      <c r="Q9" s="51"/>
      <c r="R9" s="51"/>
      <c r="S9" s="51"/>
      <c r="T9" s="51"/>
      <c r="U9" s="51"/>
      <c r="V9" s="51"/>
    </row>
    <row r="10" spans="2:22" x14ac:dyDescent="0.3">
      <c r="M10" s="1"/>
      <c r="N10" s="61"/>
      <c r="O10" s="1"/>
      <c r="P10" s="1"/>
      <c r="Q10" s="1"/>
      <c r="R10" s="1"/>
      <c r="S10" s="1"/>
      <c r="T10" s="1"/>
      <c r="U10" s="1"/>
      <c r="V10" s="1"/>
    </row>
    <row r="11" spans="2:22" x14ac:dyDescent="0.3">
      <c r="K11" s="1"/>
      <c r="L11" s="1"/>
      <c r="M11" s="1"/>
      <c r="N11" s="61"/>
      <c r="O11" s="1"/>
      <c r="P11" s="1"/>
      <c r="Q11" s="1"/>
      <c r="R11" s="1"/>
      <c r="S11" s="1"/>
      <c r="T11" s="1"/>
      <c r="U11" s="1"/>
      <c r="V11" s="1"/>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C853F-DDD1-E242-8FFB-C36BF120315F}">
  <sheetPr codeName="Sheet2"/>
  <dimension ref="A1:L17"/>
  <sheetViews>
    <sheetView zoomScale="70" zoomScaleNormal="70" workbookViewId="0">
      <selection activeCell="C4" sqref="C4"/>
    </sheetView>
  </sheetViews>
  <sheetFormatPr defaultColWidth="10.59765625" defaultRowHeight="15.6" x14ac:dyDescent="0.3"/>
  <cols>
    <col min="1" max="1" width="10.8984375" style="6"/>
    <col min="2" max="2" width="52" style="6" bestFit="1" customWidth="1"/>
    <col min="3" max="3" width="54.69921875" customWidth="1"/>
    <col min="9" max="9" width="10.59765625" style="32"/>
    <col min="10" max="10" width="38.5" customWidth="1"/>
    <col min="16" max="16" width="21.09765625" bestFit="1" customWidth="1"/>
  </cols>
  <sheetData>
    <row r="1" spans="1:12" x14ac:dyDescent="0.3">
      <c r="A1" s="7" t="s">
        <v>10</v>
      </c>
      <c r="B1" s="7" t="s">
        <v>11</v>
      </c>
      <c r="C1" s="13" t="s">
        <v>12</v>
      </c>
      <c r="D1" s="14" t="s">
        <v>13</v>
      </c>
    </row>
    <row r="2" spans="1:12" s="25" customFormat="1" x14ac:dyDescent="0.3">
      <c r="A2" s="26" t="s">
        <v>14</v>
      </c>
      <c r="B2" s="28" t="s">
        <v>15</v>
      </c>
      <c r="C2" s="27" t="s">
        <v>16</v>
      </c>
      <c r="D2" s="33">
        <v>0.5</v>
      </c>
      <c r="I2" s="40"/>
    </row>
    <row r="3" spans="1:12" ht="18" x14ac:dyDescent="0.35">
      <c r="A3" s="23" t="s">
        <v>17</v>
      </c>
      <c r="B3" s="23" t="s">
        <v>15</v>
      </c>
      <c r="C3" s="15" t="s">
        <v>18</v>
      </c>
      <c r="D3" s="33">
        <v>0.5</v>
      </c>
      <c r="G3" s="31" t="s">
        <v>19</v>
      </c>
      <c r="H3" s="31"/>
      <c r="I3" s="41"/>
      <c r="J3" s="31"/>
      <c r="K3" s="30"/>
      <c r="L3" s="30"/>
    </row>
    <row r="4" spans="1:12" x14ac:dyDescent="0.3">
      <c r="A4" s="23" t="s">
        <v>20</v>
      </c>
      <c r="B4" s="23" t="s">
        <v>15</v>
      </c>
      <c r="C4" s="15" t="s">
        <v>21</v>
      </c>
      <c r="D4" s="33">
        <v>0.5</v>
      </c>
    </row>
    <row r="5" spans="1:12" x14ac:dyDescent="0.3">
      <c r="A5" s="23">
        <v>17</v>
      </c>
      <c r="B5" s="23" t="s">
        <v>22</v>
      </c>
      <c r="C5" s="15" t="s">
        <v>23</v>
      </c>
      <c r="D5" s="33">
        <v>0.5</v>
      </c>
    </row>
    <row r="6" spans="1:12" x14ac:dyDescent="0.3">
      <c r="A6" s="23" t="s">
        <v>24</v>
      </c>
      <c r="B6" s="23" t="s">
        <v>15</v>
      </c>
      <c r="C6" s="15" t="s">
        <v>25</v>
      </c>
      <c r="D6" s="33">
        <v>0.5</v>
      </c>
    </row>
    <row r="7" spans="1:12" x14ac:dyDescent="0.3">
      <c r="A7" s="23" t="s">
        <v>26</v>
      </c>
      <c r="B7" s="23" t="s">
        <v>15</v>
      </c>
      <c r="C7" s="15" t="s">
        <v>27</v>
      </c>
      <c r="D7" s="33">
        <v>0.5</v>
      </c>
    </row>
    <row r="8" spans="1:12" x14ac:dyDescent="0.3">
      <c r="A8" s="23" t="s">
        <v>28</v>
      </c>
      <c r="B8" s="23" t="s">
        <v>15</v>
      </c>
      <c r="C8" s="15" t="s">
        <v>29</v>
      </c>
      <c r="D8" s="33">
        <v>0.5</v>
      </c>
    </row>
    <row r="9" spans="1:12" x14ac:dyDescent="0.3">
      <c r="A9" s="23">
        <v>23</v>
      </c>
      <c r="B9" s="23" t="s">
        <v>22</v>
      </c>
      <c r="C9" s="16" t="s">
        <v>30</v>
      </c>
      <c r="D9" s="34">
        <v>0.5</v>
      </c>
    </row>
    <row r="10" spans="1:12" x14ac:dyDescent="0.3">
      <c r="D10" s="1"/>
    </row>
    <row r="11" spans="1:12" x14ac:dyDescent="0.3">
      <c r="D11" s="1"/>
      <c r="H11" s="32"/>
    </row>
    <row r="12" spans="1:12" x14ac:dyDescent="0.3">
      <c r="D12" s="1"/>
      <c r="H12" s="32"/>
    </row>
    <row r="13" spans="1:12" x14ac:dyDescent="0.3">
      <c r="H13" s="32"/>
    </row>
    <row r="14" spans="1:12" x14ac:dyDescent="0.3">
      <c r="H14" s="32"/>
    </row>
    <row r="15" spans="1:12" x14ac:dyDescent="0.3">
      <c r="H15" s="32"/>
    </row>
    <row r="16" spans="1:12" x14ac:dyDescent="0.3">
      <c r="H16" s="32"/>
    </row>
    <row r="17" spans="8:8" x14ac:dyDescent="0.3">
      <c r="H17" s="32"/>
    </row>
  </sheetData>
  <sortState xmlns:xlrd2="http://schemas.microsoft.com/office/spreadsheetml/2017/richdata2" ref="H11:H17">
    <sortCondition ref="H11:H17"/>
  </sortState>
  <pageMargins left="0.7" right="0.7" top="0.75" bottom="0.75" header="0.3" footer="0.3"/>
  <pageSetup paperSize="9" orientation="portrait" horizontalDpi="4294967293" verticalDpi="0" r:id="rId1"/>
  <customProperties>
    <customPr name="Company"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K16"/>
  <sheetViews>
    <sheetView zoomScale="70" zoomScaleNormal="70" workbookViewId="0">
      <selection activeCell="A15" sqref="A15"/>
    </sheetView>
  </sheetViews>
  <sheetFormatPr defaultColWidth="10.59765625" defaultRowHeight="15.6" x14ac:dyDescent="0.3"/>
  <cols>
    <col min="1" max="1" width="62.69921875" customWidth="1"/>
    <col min="2" max="2" width="17.8984375" style="3" customWidth="1"/>
    <col min="3" max="3" width="20.5" style="3" customWidth="1"/>
    <col min="4" max="5" width="18.3984375" style="3" customWidth="1"/>
    <col min="11" max="11" width="26.8984375" customWidth="1"/>
  </cols>
  <sheetData>
    <row r="1" spans="1:11" ht="18" x14ac:dyDescent="0.35">
      <c r="A1" s="29" t="s">
        <v>31</v>
      </c>
    </row>
    <row r="4" spans="1:11" s="2" customFormat="1" ht="57.9" customHeight="1" x14ac:dyDescent="0.35">
      <c r="A4" s="5" t="s">
        <v>32</v>
      </c>
      <c r="B4" s="35" t="s">
        <v>33</v>
      </c>
      <c r="C4" s="35" t="s">
        <v>34</v>
      </c>
      <c r="D4" s="35" t="s">
        <v>35</v>
      </c>
      <c r="E4" s="35"/>
      <c r="F4" s="31" t="s">
        <v>36</v>
      </c>
      <c r="G4" s="30"/>
      <c r="H4" s="30"/>
      <c r="I4" s="30"/>
      <c r="J4" s="30"/>
      <c r="K4" s="30"/>
    </row>
    <row r="5" spans="1:11" x14ac:dyDescent="0.3">
      <c r="A5" s="37" t="s">
        <v>37</v>
      </c>
      <c r="B5" s="36" t="s">
        <v>38</v>
      </c>
      <c r="C5" s="36">
        <v>1</v>
      </c>
      <c r="D5" s="36" t="s">
        <v>38</v>
      </c>
      <c r="E5" s="36"/>
    </row>
    <row r="6" spans="1:11" x14ac:dyDescent="0.3">
      <c r="A6" s="38" t="s">
        <v>39</v>
      </c>
      <c r="B6" s="36">
        <v>1</v>
      </c>
      <c r="C6" s="36">
        <v>1</v>
      </c>
      <c r="D6" s="36"/>
      <c r="E6" s="36"/>
    </row>
    <row r="7" spans="1:11" x14ac:dyDescent="0.3">
      <c r="A7" s="37" t="s">
        <v>40</v>
      </c>
      <c r="B7" s="36"/>
      <c r="C7" s="36">
        <v>1</v>
      </c>
      <c r="D7" s="36">
        <v>1</v>
      </c>
      <c r="E7" s="36"/>
    </row>
    <row r="8" spans="1:11" x14ac:dyDescent="0.3">
      <c r="A8" s="37" t="s">
        <v>41</v>
      </c>
      <c r="B8" s="36" t="s">
        <v>38</v>
      </c>
      <c r="C8" s="36">
        <v>1</v>
      </c>
      <c r="D8" s="36" t="s">
        <v>38</v>
      </c>
      <c r="E8" s="36"/>
    </row>
    <row r="9" spans="1:11" x14ac:dyDescent="0.3">
      <c r="A9" s="37" t="s">
        <v>42</v>
      </c>
      <c r="B9" s="36">
        <v>1</v>
      </c>
      <c r="C9" s="24"/>
      <c r="D9" s="24"/>
      <c r="E9" s="24"/>
    </row>
    <row r="10" spans="1:11" x14ac:dyDescent="0.3">
      <c r="B10" s="24"/>
      <c r="C10" s="24"/>
      <c r="D10" s="24"/>
      <c r="E10" s="24"/>
    </row>
    <row r="11" spans="1:11" x14ac:dyDescent="0.3">
      <c r="B11" s="24"/>
      <c r="C11" s="24"/>
      <c r="D11" s="24"/>
      <c r="E11" s="24"/>
    </row>
    <row r="12" spans="1:11" x14ac:dyDescent="0.3">
      <c r="B12" s="24"/>
      <c r="C12" s="24"/>
      <c r="D12" s="24"/>
      <c r="E12" s="24"/>
    </row>
    <row r="13" spans="1:11" x14ac:dyDescent="0.3">
      <c r="B13" s="24"/>
      <c r="C13" s="24"/>
      <c r="D13" s="24"/>
      <c r="E13" s="24"/>
    </row>
    <row r="14" spans="1:11" x14ac:dyDescent="0.3">
      <c r="B14" s="24"/>
      <c r="C14" s="24"/>
      <c r="D14" s="24"/>
      <c r="E14" s="24"/>
    </row>
    <row r="15" spans="1:11" x14ac:dyDescent="0.3">
      <c r="B15" s="24"/>
      <c r="C15" s="24"/>
      <c r="D15" s="24"/>
      <c r="E15" s="24"/>
    </row>
    <row r="16" spans="1:11" x14ac:dyDescent="0.3">
      <c r="A16" s="4" t="s">
        <v>43</v>
      </c>
      <c r="B16" s="3">
        <f>SUM(B5:B14)</f>
        <v>2</v>
      </c>
      <c r="C16" s="3">
        <f t="shared" ref="C16:D16" si="0">SUM(C5:C14)</f>
        <v>4</v>
      </c>
      <c r="D16" s="3">
        <f t="shared" si="0"/>
        <v>1</v>
      </c>
    </row>
  </sheetData>
  <pageMargins left="0.7" right="0.7" top="0.75" bottom="0.75" header="0.3" footer="0.3"/>
  <pageSetup paperSize="9" orientation="portrait" horizontalDpi="4294967293" r:id="rId1"/>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K16"/>
  <sheetViews>
    <sheetView zoomScale="70" zoomScaleNormal="70" workbookViewId="0">
      <selection activeCell="C25" sqref="C25"/>
    </sheetView>
  </sheetViews>
  <sheetFormatPr defaultColWidth="10.59765625" defaultRowHeight="15.6" x14ac:dyDescent="0.3"/>
  <cols>
    <col min="1" max="1" width="59.5" bestFit="1" customWidth="1"/>
    <col min="2" max="2" width="17.8984375" style="3" customWidth="1"/>
    <col min="3" max="3" width="20.5" style="3" customWidth="1"/>
    <col min="4" max="4" width="18.3984375" style="3" customWidth="1"/>
    <col min="5" max="5" width="10.8984375" customWidth="1"/>
    <col min="11" max="11" width="25" customWidth="1"/>
  </cols>
  <sheetData>
    <row r="1" spans="1:11" ht="18" x14ac:dyDescent="0.35">
      <c r="A1" s="29" t="s">
        <v>44</v>
      </c>
    </row>
    <row r="4" spans="1:11" s="2" customFormat="1" ht="31.2" x14ac:dyDescent="0.35">
      <c r="A4" s="5" t="s">
        <v>32</v>
      </c>
      <c r="B4" s="35" t="s">
        <v>45</v>
      </c>
      <c r="C4" s="35" t="s">
        <v>46</v>
      </c>
      <c r="D4" s="35" t="s">
        <v>47</v>
      </c>
      <c r="F4" s="31" t="s">
        <v>48</v>
      </c>
      <c r="G4" s="30"/>
      <c r="H4" s="30"/>
      <c r="I4" s="30"/>
      <c r="J4" s="30"/>
      <c r="K4" s="30"/>
    </row>
    <row r="5" spans="1:11" x14ac:dyDescent="0.3">
      <c r="A5" s="37" t="s">
        <v>49</v>
      </c>
      <c r="B5" s="36">
        <v>1</v>
      </c>
      <c r="C5" s="36" t="s">
        <v>38</v>
      </c>
      <c r="D5" s="36"/>
    </row>
    <row r="6" spans="1:11" x14ac:dyDescent="0.3">
      <c r="A6" s="37" t="s">
        <v>50</v>
      </c>
      <c r="B6" s="36" t="s">
        <v>38</v>
      </c>
      <c r="C6" s="36">
        <v>1</v>
      </c>
      <c r="D6" s="36"/>
    </row>
    <row r="7" spans="1:11" x14ac:dyDescent="0.3">
      <c r="A7" s="37" t="s">
        <v>51</v>
      </c>
      <c r="B7" s="36">
        <v>1</v>
      </c>
      <c r="C7" s="36"/>
      <c r="D7" s="36"/>
    </row>
    <row r="8" spans="1:11" x14ac:dyDescent="0.3">
      <c r="A8" s="37" t="s">
        <v>52</v>
      </c>
      <c r="B8" s="36"/>
      <c r="C8" s="36"/>
      <c r="D8" s="36">
        <v>1</v>
      </c>
    </row>
    <row r="9" spans="1:11" x14ac:dyDescent="0.3">
      <c r="A9" s="37" t="s">
        <v>53</v>
      </c>
      <c r="B9" s="24"/>
      <c r="C9" s="24"/>
      <c r="D9" s="36">
        <v>1</v>
      </c>
    </row>
    <row r="10" spans="1:11" x14ac:dyDescent="0.3">
      <c r="B10" s="24"/>
      <c r="C10" s="24"/>
      <c r="D10" s="24"/>
    </row>
    <row r="11" spans="1:11" x14ac:dyDescent="0.3">
      <c r="B11" s="24"/>
      <c r="C11" s="24"/>
      <c r="D11" s="24"/>
    </row>
    <row r="12" spans="1:11" x14ac:dyDescent="0.3">
      <c r="B12" s="24"/>
      <c r="C12" s="24"/>
      <c r="D12" s="24"/>
    </row>
    <row r="13" spans="1:11" x14ac:dyDescent="0.3">
      <c r="B13" s="24"/>
      <c r="C13" s="24"/>
      <c r="D13" s="24"/>
    </row>
    <row r="14" spans="1:11" x14ac:dyDescent="0.3">
      <c r="B14" s="24"/>
      <c r="C14" s="24"/>
      <c r="D14" s="24"/>
    </row>
    <row r="15" spans="1:11" x14ac:dyDescent="0.3">
      <c r="B15" s="24"/>
      <c r="C15" s="24"/>
      <c r="D15" s="24"/>
    </row>
    <row r="16" spans="1:11" x14ac:dyDescent="0.3">
      <c r="A16" s="4" t="s">
        <v>43</v>
      </c>
      <c r="B16" s="3">
        <f>SUM(B5:B14)</f>
        <v>2</v>
      </c>
      <c r="C16" s="3">
        <f t="shared" ref="C16:D16" si="0">SUM(C5:C14)</f>
        <v>1</v>
      </c>
      <c r="D16" s="3">
        <f t="shared" si="0"/>
        <v>2</v>
      </c>
    </row>
  </sheetData>
  <pageMargins left="0.7" right="0.7" top="0.75" bottom="0.75" header="0.3" footer="0.3"/>
  <customProperties>
    <customPr name="Company"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K16"/>
  <sheetViews>
    <sheetView zoomScale="70" zoomScaleNormal="70" workbookViewId="0"/>
  </sheetViews>
  <sheetFormatPr defaultColWidth="10.59765625" defaultRowHeight="15.6" x14ac:dyDescent="0.3"/>
  <cols>
    <col min="1" max="1" width="76.5" customWidth="1"/>
    <col min="2" max="2" width="17.8984375" style="3" customWidth="1"/>
    <col min="3" max="3" width="20.5" style="3" customWidth="1"/>
    <col min="4" max="4" width="18.3984375" style="3" customWidth="1"/>
    <col min="5" max="5" width="10.8984375" customWidth="1"/>
    <col min="11" max="11" width="27.5" customWidth="1"/>
  </cols>
  <sheetData>
    <row r="1" spans="1:11" ht="18" x14ac:dyDescent="0.35">
      <c r="A1" s="29" t="s">
        <v>139</v>
      </c>
    </row>
    <row r="4" spans="1:11" s="2" customFormat="1" ht="31.2" x14ac:dyDescent="0.35">
      <c r="A4" s="5" t="s">
        <v>32</v>
      </c>
      <c r="B4" s="35" t="s">
        <v>54</v>
      </c>
      <c r="C4" s="35" t="s">
        <v>55</v>
      </c>
      <c r="D4" s="35" t="s">
        <v>56</v>
      </c>
      <c r="F4" s="31" t="s">
        <v>57</v>
      </c>
      <c r="G4" s="30"/>
      <c r="H4" s="30"/>
      <c r="I4" s="30"/>
      <c r="J4" s="30"/>
      <c r="K4" s="30"/>
    </row>
    <row r="5" spans="1:11" x14ac:dyDescent="0.3">
      <c r="A5" s="37" t="s">
        <v>58</v>
      </c>
      <c r="B5" s="36" t="s">
        <v>38</v>
      </c>
      <c r="C5" s="36" t="s">
        <v>38</v>
      </c>
      <c r="D5" s="36">
        <v>1</v>
      </c>
    </row>
    <row r="6" spans="1:11" x14ac:dyDescent="0.3">
      <c r="A6" s="37" t="s">
        <v>59</v>
      </c>
      <c r="B6" s="36" t="s">
        <v>38</v>
      </c>
      <c r="C6" s="36">
        <v>1</v>
      </c>
      <c r="D6" s="36"/>
    </row>
    <row r="7" spans="1:11" x14ac:dyDescent="0.3">
      <c r="A7" s="37" t="s">
        <v>60</v>
      </c>
      <c r="B7" s="36">
        <v>1</v>
      </c>
      <c r="C7" s="36"/>
      <c r="D7" s="36"/>
    </row>
    <row r="8" spans="1:11" x14ac:dyDescent="0.3">
      <c r="A8" s="37" t="s">
        <v>61</v>
      </c>
      <c r="B8" s="36">
        <v>1</v>
      </c>
      <c r="C8" s="36"/>
      <c r="D8" s="36" t="s">
        <v>38</v>
      </c>
    </row>
    <row r="9" spans="1:11" x14ac:dyDescent="0.3">
      <c r="A9" s="37"/>
      <c r="B9" s="24"/>
      <c r="C9" s="24"/>
      <c r="D9" s="24"/>
    </row>
    <row r="10" spans="1:11" x14ac:dyDescent="0.3">
      <c r="B10" s="24"/>
      <c r="C10" s="24"/>
      <c r="D10" s="24"/>
    </row>
    <row r="11" spans="1:11" x14ac:dyDescent="0.3">
      <c r="B11" s="24"/>
      <c r="C11" s="24"/>
      <c r="D11" s="24"/>
    </row>
    <row r="12" spans="1:11" x14ac:dyDescent="0.3">
      <c r="B12" s="24"/>
      <c r="C12" s="24"/>
      <c r="D12" s="24"/>
    </row>
    <row r="13" spans="1:11" x14ac:dyDescent="0.3">
      <c r="B13" s="24"/>
      <c r="C13" s="24"/>
      <c r="D13" s="24"/>
    </row>
    <row r="14" spans="1:11" x14ac:dyDescent="0.3">
      <c r="B14" s="24"/>
      <c r="C14" s="24"/>
      <c r="D14" s="24"/>
    </row>
    <row r="15" spans="1:11" x14ac:dyDescent="0.3">
      <c r="B15" s="24"/>
      <c r="C15" s="24"/>
      <c r="D15" s="24"/>
    </row>
    <row r="16" spans="1:11" x14ac:dyDescent="0.3">
      <c r="A16" s="4" t="s">
        <v>43</v>
      </c>
      <c r="B16" s="3">
        <v>2</v>
      </c>
      <c r="C16" s="3">
        <v>1</v>
      </c>
      <c r="D16" s="3">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06A0F-A201-42AA-9C24-D5D9861D0C1A}">
  <dimension ref="A1:L16"/>
  <sheetViews>
    <sheetView zoomScale="70" zoomScaleNormal="70" workbookViewId="0">
      <selection activeCell="B9" sqref="B9"/>
    </sheetView>
  </sheetViews>
  <sheetFormatPr defaultColWidth="10.59765625" defaultRowHeight="15.6" x14ac:dyDescent="0.3"/>
  <cols>
    <col min="1" max="1" width="66.3984375" customWidth="1"/>
    <col min="2" max="2" width="17.8984375" style="3" customWidth="1"/>
    <col min="3" max="3" width="20.5" style="3" customWidth="1"/>
    <col min="4" max="4" width="18.3984375" style="3" customWidth="1"/>
    <col min="5" max="5" width="21.3984375" customWidth="1"/>
    <col min="6" max="6" width="10.8984375" customWidth="1"/>
    <col min="12" max="12" width="26.3984375" customWidth="1"/>
  </cols>
  <sheetData>
    <row r="1" spans="1:12" ht="18" x14ac:dyDescent="0.35">
      <c r="A1" s="29" t="s">
        <v>62</v>
      </c>
    </row>
    <row r="4" spans="1:12" s="2" customFormat="1" ht="46.8" x14ac:dyDescent="0.35">
      <c r="A4" s="5" t="s">
        <v>32</v>
      </c>
      <c r="B4" s="35" t="s">
        <v>63</v>
      </c>
      <c r="C4" s="35" t="s">
        <v>64</v>
      </c>
      <c r="D4" s="35" t="s">
        <v>65</v>
      </c>
      <c r="E4" s="35" t="s">
        <v>66</v>
      </c>
      <c r="G4" s="31" t="s">
        <v>67</v>
      </c>
      <c r="H4" s="30"/>
      <c r="I4" s="30"/>
      <c r="J4" s="30"/>
      <c r="K4" s="30"/>
      <c r="L4" s="30"/>
    </row>
    <row r="5" spans="1:12" x14ac:dyDescent="0.3">
      <c r="A5" s="37" t="s">
        <v>68</v>
      </c>
      <c r="B5" s="36" t="s">
        <v>38</v>
      </c>
      <c r="C5" s="36" t="s">
        <v>38</v>
      </c>
      <c r="D5" s="36">
        <v>1</v>
      </c>
    </row>
    <row r="6" spans="1:12" x14ac:dyDescent="0.3">
      <c r="A6" s="37" t="s">
        <v>69</v>
      </c>
      <c r="B6" s="36" t="s">
        <v>38</v>
      </c>
      <c r="C6" s="36">
        <v>1</v>
      </c>
      <c r="D6" s="36"/>
    </row>
    <row r="7" spans="1:12" x14ac:dyDescent="0.3">
      <c r="A7" s="37" t="s">
        <v>70</v>
      </c>
      <c r="B7" s="36">
        <v>1</v>
      </c>
      <c r="C7" s="36"/>
      <c r="D7" s="36"/>
    </row>
    <row r="8" spans="1:12" x14ac:dyDescent="0.3">
      <c r="A8" s="37" t="s">
        <v>71</v>
      </c>
      <c r="B8" s="36" t="s">
        <v>38</v>
      </c>
      <c r="C8" s="36"/>
      <c r="D8" s="36" t="s">
        <v>38</v>
      </c>
      <c r="E8" s="36">
        <v>1</v>
      </c>
      <c r="F8" s="36"/>
    </row>
    <row r="9" spans="1:12" x14ac:dyDescent="0.3">
      <c r="A9" s="37"/>
      <c r="B9" s="24"/>
      <c r="C9" s="24"/>
      <c r="D9" s="24"/>
    </row>
    <row r="10" spans="1:12" x14ac:dyDescent="0.3">
      <c r="B10" s="24"/>
      <c r="C10" s="24"/>
      <c r="D10" s="24"/>
    </row>
    <row r="11" spans="1:12" x14ac:dyDescent="0.3">
      <c r="B11" s="24"/>
      <c r="C11" s="24"/>
      <c r="D11" s="24"/>
    </row>
    <row r="12" spans="1:12" x14ac:dyDescent="0.3">
      <c r="B12" s="24"/>
      <c r="C12" s="24"/>
      <c r="D12" s="24"/>
    </row>
    <row r="13" spans="1:12" x14ac:dyDescent="0.3">
      <c r="B13" s="24"/>
      <c r="C13" s="24"/>
      <c r="D13" s="24"/>
    </row>
    <row r="14" spans="1:12" x14ac:dyDescent="0.3">
      <c r="B14" s="24"/>
      <c r="C14" s="24"/>
      <c r="D14" s="24"/>
    </row>
    <row r="15" spans="1:12" x14ac:dyDescent="0.3">
      <c r="B15" s="24"/>
      <c r="C15" s="24"/>
      <c r="D15" s="24"/>
    </row>
    <row r="16" spans="1:12" x14ac:dyDescent="0.3">
      <c r="A16" s="4" t="s">
        <v>43</v>
      </c>
      <c r="B16" s="3">
        <v>1</v>
      </c>
      <c r="C16" s="3">
        <v>1</v>
      </c>
      <c r="D16" s="3">
        <v>1</v>
      </c>
      <c r="E16" s="3">
        <v>1</v>
      </c>
      <c r="F16"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3AA4-37B1-AC4C-85C0-EED92F49529F}">
  <sheetPr codeName="Sheet5"/>
  <dimension ref="A1:T26"/>
  <sheetViews>
    <sheetView topLeftCell="E1" zoomScale="70" zoomScaleNormal="70" workbookViewId="0">
      <selection activeCell="T26" sqref="T26"/>
    </sheetView>
  </sheetViews>
  <sheetFormatPr defaultColWidth="10.59765625" defaultRowHeight="15.6" x14ac:dyDescent="0.3"/>
  <cols>
    <col min="1" max="1" width="17.8984375" style="2" customWidth="1"/>
    <col min="2" max="2" width="15.8984375" bestFit="1" customWidth="1"/>
    <col min="3" max="3" width="48" customWidth="1"/>
    <col min="4" max="4" width="33.8984375" customWidth="1"/>
    <col min="5" max="5" width="36.8984375" customWidth="1"/>
    <col min="20" max="20" width="25.8984375" customWidth="1"/>
  </cols>
  <sheetData>
    <row r="1" spans="1:20" s="2" customFormat="1" ht="138.6" customHeight="1" x14ac:dyDescent="0.4">
      <c r="A1" s="18" t="s">
        <v>72</v>
      </c>
      <c r="C1" s="65" t="s">
        <v>73</v>
      </c>
      <c r="D1" s="8"/>
      <c r="E1" s="66" t="s">
        <v>74</v>
      </c>
    </row>
    <row r="2" spans="1:20" x14ac:dyDescent="0.3">
      <c r="B2" t="s">
        <v>75</v>
      </c>
      <c r="C2" s="39">
        <v>15</v>
      </c>
      <c r="D2" s="9" t="s">
        <v>75</v>
      </c>
      <c r="E2" s="10">
        <f>C2/$C$10</f>
        <v>6.097560975609756E-2</v>
      </c>
    </row>
    <row r="3" spans="1:20" ht="18" x14ac:dyDescent="0.35">
      <c r="B3" t="s">
        <v>76</v>
      </c>
      <c r="C3" s="39">
        <v>26</v>
      </c>
      <c r="D3" s="9" t="s">
        <v>76</v>
      </c>
      <c r="E3" s="10">
        <f>C3/$C$10</f>
        <v>0.10569105691056911</v>
      </c>
      <c r="O3" s="31" t="s">
        <v>77</v>
      </c>
      <c r="P3" s="30"/>
      <c r="Q3" s="30"/>
      <c r="R3" s="30"/>
      <c r="S3" s="30"/>
      <c r="T3" s="30"/>
    </row>
    <row r="4" spans="1:20" x14ac:dyDescent="0.3">
      <c r="B4" t="s">
        <v>78</v>
      </c>
      <c r="C4" s="39">
        <v>89</v>
      </c>
      <c r="D4" s="9" t="s">
        <v>78</v>
      </c>
      <c r="E4" s="10">
        <f t="shared" ref="E4:E8" si="0">C4/$C$10</f>
        <v>0.36178861788617889</v>
      </c>
    </row>
    <row r="5" spans="1:20" x14ac:dyDescent="0.3">
      <c r="B5" t="s">
        <v>79</v>
      </c>
      <c r="C5" s="39">
        <v>54</v>
      </c>
      <c r="D5" s="9" t="s">
        <v>79</v>
      </c>
      <c r="E5" s="10">
        <f t="shared" si="0"/>
        <v>0.21951219512195122</v>
      </c>
    </row>
    <row r="6" spans="1:20" x14ac:dyDescent="0.3">
      <c r="B6" t="s">
        <v>80</v>
      </c>
      <c r="C6" s="39">
        <v>41</v>
      </c>
      <c r="D6" s="9" t="s">
        <v>80</v>
      </c>
      <c r="E6" s="10">
        <f t="shared" si="0"/>
        <v>0.16666666666666666</v>
      </c>
    </row>
    <row r="7" spans="1:20" x14ac:dyDescent="0.3">
      <c r="B7" t="s">
        <v>81</v>
      </c>
      <c r="C7" s="39">
        <v>12</v>
      </c>
      <c r="D7" s="9" t="s">
        <v>81</v>
      </c>
      <c r="E7" s="10">
        <f t="shared" si="0"/>
        <v>4.878048780487805E-2</v>
      </c>
    </row>
    <row r="8" spans="1:20" x14ac:dyDescent="0.3">
      <c r="B8" t="s">
        <v>82</v>
      </c>
      <c r="C8" s="39">
        <v>9</v>
      </c>
      <c r="D8" s="11" t="s">
        <v>82</v>
      </c>
      <c r="E8" s="12">
        <f t="shared" si="0"/>
        <v>3.6585365853658534E-2</v>
      </c>
    </row>
    <row r="9" spans="1:20" x14ac:dyDescent="0.3">
      <c r="E9" s="1"/>
    </row>
    <row r="10" spans="1:20" x14ac:dyDescent="0.3">
      <c r="B10" t="s">
        <v>83</v>
      </c>
      <c r="C10">
        <f>SUM(C2:C8)</f>
        <v>246</v>
      </c>
      <c r="E10" s="1">
        <f>SUM(E2:E8)</f>
        <v>1</v>
      </c>
    </row>
    <row r="17" spans="2:20" s="2" customFormat="1" ht="84" x14ac:dyDescent="0.4">
      <c r="C17" s="65" t="s">
        <v>84</v>
      </c>
      <c r="D17" s="8"/>
      <c r="E17" s="66" t="s">
        <v>85</v>
      </c>
    </row>
    <row r="18" spans="2:20" ht="18" x14ac:dyDescent="0.35">
      <c r="B18" t="s">
        <v>75</v>
      </c>
      <c r="C18" s="39">
        <v>2</v>
      </c>
      <c r="D18" s="9" t="s">
        <v>75</v>
      </c>
      <c r="E18" s="10">
        <f>C18/$C$26</f>
        <v>8.3333333333333332E-3</v>
      </c>
      <c r="O18" s="31" t="s">
        <v>86</v>
      </c>
      <c r="P18" s="30"/>
      <c r="Q18" s="30"/>
      <c r="R18" s="30"/>
      <c r="S18" s="30"/>
      <c r="T18" s="30"/>
    </row>
    <row r="19" spans="2:20" x14ac:dyDescent="0.3">
      <c r="B19" t="s">
        <v>76</v>
      </c>
      <c r="C19" s="39">
        <v>24</v>
      </c>
      <c r="D19" s="9" t="s">
        <v>76</v>
      </c>
      <c r="E19" s="10">
        <f>C19/$C$26</f>
        <v>0.1</v>
      </c>
    </row>
    <row r="20" spans="2:20" x14ac:dyDescent="0.3">
      <c r="B20" t="s">
        <v>78</v>
      </c>
      <c r="C20" s="39">
        <v>55</v>
      </c>
      <c r="D20" s="9" t="s">
        <v>78</v>
      </c>
      <c r="E20" s="10">
        <f t="shared" ref="E20:E23" si="1">C20/$C$26</f>
        <v>0.22916666666666666</v>
      </c>
    </row>
    <row r="21" spans="2:20" x14ac:dyDescent="0.3">
      <c r="B21" t="s">
        <v>79</v>
      </c>
      <c r="C21" s="39">
        <v>102</v>
      </c>
      <c r="D21" s="9" t="s">
        <v>79</v>
      </c>
      <c r="E21" s="10">
        <f t="shared" si="1"/>
        <v>0.42499999999999999</v>
      </c>
    </row>
    <row r="22" spans="2:20" x14ac:dyDescent="0.3">
      <c r="B22" t="s">
        <v>80</v>
      </c>
      <c r="C22" s="39">
        <v>33</v>
      </c>
      <c r="D22" s="9" t="s">
        <v>80</v>
      </c>
      <c r="E22" s="10">
        <f t="shared" si="1"/>
        <v>0.13750000000000001</v>
      </c>
    </row>
    <row r="23" spans="2:20" x14ac:dyDescent="0.3">
      <c r="B23" t="s">
        <v>81</v>
      </c>
      <c r="C23" s="39">
        <v>22</v>
      </c>
      <c r="D23" s="9" t="s">
        <v>81</v>
      </c>
      <c r="E23" s="10">
        <f t="shared" si="1"/>
        <v>9.166666666666666E-2</v>
      </c>
    </row>
    <row r="24" spans="2:20" x14ac:dyDescent="0.3">
      <c r="B24" t="s">
        <v>82</v>
      </c>
      <c r="C24" s="39">
        <v>2</v>
      </c>
      <c r="D24" s="11" t="s">
        <v>82</v>
      </c>
      <c r="E24" s="12">
        <f>C24/$C$26</f>
        <v>8.3333333333333332E-3</v>
      </c>
    </row>
    <row r="25" spans="2:20" x14ac:dyDescent="0.3">
      <c r="E25" s="1"/>
    </row>
    <row r="26" spans="2:20" x14ac:dyDescent="0.3">
      <c r="C26">
        <f>SUM(C18:C24)</f>
        <v>240</v>
      </c>
      <c r="E26" s="1">
        <f>SUM(E18:E24)</f>
        <v>0.99999999999999989</v>
      </c>
    </row>
  </sheetData>
  <pageMargins left="0.7" right="0.7" top="0.75" bottom="0.75" header="0.3" footer="0.3"/>
  <pageSetup paperSize="9" orientation="portrait" horizontalDpi="4294967293" verticalDpi="0" r:id="rId1"/>
  <customProperties>
    <customPr name="Company"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D096F-8BB5-0445-88D6-E4EA10A5E661}">
  <sheetPr codeName="Sheet6"/>
  <dimension ref="A1:P25"/>
  <sheetViews>
    <sheetView zoomScale="70" zoomScaleNormal="70" workbookViewId="0">
      <selection activeCell="F14" sqref="F14"/>
    </sheetView>
  </sheetViews>
  <sheetFormatPr defaultColWidth="10.59765625" defaultRowHeight="15.6" x14ac:dyDescent="0.3"/>
  <cols>
    <col min="1" max="1" width="44.3984375" bestFit="1" customWidth="1"/>
    <col min="16" max="16" width="23.5" customWidth="1"/>
  </cols>
  <sheetData>
    <row r="1" spans="1:16" s="19" customFormat="1" ht="18" x14ac:dyDescent="0.35">
      <c r="A1" s="29" t="s">
        <v>87</v>
      </c>
    </row>
    <row r="4" spans="1:16" x14ac:dyDescent="0.3">
      <c r="B4" s="77" t="s">
        <v>88</v>
      </c>
      <c r="C4" s="77"/>
    </row>
    <row r="5" spans="1:16" x14ac:dyDescent="0.3">
      <c r="B5" t="s">
        <v>89</v>
      </c>
      <c r="C5" t="s">
        <v>90</v>
      </c>
    </row>
    <row r="6" spans="1:16" x14ac:dyDescent="0.3">
      <c r="A6" t="s">
        <v>91</v>
      </c>
      <c r="B6" s="39">
        <v>30</v>
      </c>
      <c r="C6" s="37">
        <v>170</v>
      </c>
    </row>
    <row r="7" spans="1:16" x14ac:dyDescent="0.3">
      <c r="A7" t="s">
        <v>92</v>
      </c>
      <c r="B7" s="39">
        <v>22</v>
      </c>
      <c r="C7" s="37">
        <v>178</v>
      </c>
    </row>
    <row r="8" spans="1:16" x14ac:dyDescent="0.3">
      <c r="A8" t="s">
        <v>93</v>
      </c>
      <c r="B8" s="39">
        <v>35</v>
      </c>
      <c r="C8" s="37">
        <v>165</v>
      </c>
    </row>
    <row r="9" spans="1:16" x14ac:dyDescent="0.3">
      <c r="A9" t="s">
        <v>94</v>
      </c>
      <c r="B9" s="39">
        <v>21</v>
      </c>
      <c r="C9" s="37">
        <v>179</v>
      </c>
    </row>
    <row r="10" spans="1:16" x14ac:dyDescent="0.3">
      <c r="A10" t="s">
        <v>95</v>
      </c>
      <c r="B10" s="39">
        <v>44</v>
      </c>
      <c r="C10" s="37">
        <v>156</v>
      </c>
    </row>
    <row r="11" spans="1:16" x14ac:dyDescent="0.3">
      <c r="A11" t="s">
        <v>96</v>
      </c>
      <c r="B11" s="39">
        <v>60</v>
      </c>
      <c r="C11" s="37">
        <v>140</v>
      </c>
    </row>
    <row r="16" spans="1:16" ht="18" x14ac:dyDescent="0.35">
      <c r="B16" t="s">
        <v>38</v>
      </c>
      <c r="K16" s="31" t="s">
        <v>97</v>
      </c>
      <c r="L16" s="30"/>
      <c r="M16" s="30"/>
      <c r="N16" s="30"/>
      <c r="O16" s="30"/>
      <c r="P16" s="30"/>
    </row>
    <row r="19" spans="1:2" x14ac:dyDescent="0.3">
      <c r="B19" t="s">
        <v>98</v>
      </c>
    </row>
    <row r="20" spans="1:2" x14ac:dyDescent="0.3">
      <c r="A20" t="s">
        <v>91</v>
      </c>
      <c r="B20" s="17">
        <f>B6/SUM(B6:C6)</f>
        <v>0.15</v>
      </c>
    </row>
    <row r="21" spans="1:2" x14ac:dyDescent="0.3">
      <c r="A21" t="s">
        <v>92</v>
      </c>
      <c r="B21" s="10">
        <f t="shared" ref="B21:B25" si="0">B7/SUM(B7:C7)</f>
        <v>0.11</v>
      </c>
    </row>
    <row r="22" spans="1:2" x14ac:dyDescent="0.3">
      <c r="A22" t="s">
        <v>93</v>
      </c>
      <c r="B22" s="10">
        <f t="shared" si="0"/>
        <v>0.17499999999999999</v>
      </c>
    </row>
    <row r="23" spans="1:2" x14ac:dyDescent="0.3">
      <c r="A23" t="s">
        <v>94</v>
      </c>
      <c r="B23" s="10">
        <f t="shared" si="0"/>
        <v>0.105</v>
      </c>
    </row>
    <row r="24" spans="1:2" x14ac:dyDescent="0.3">
      <c r="A24" t="s">
        <v>95</v>
      </c>
      <c r="B24" s="10">
        <f t="shared" si="0"/>
        <v>0.22</v>
      </c>
    </row>
    <row r="25" spans="1:2" x14ac:dyDescent="0.3">
      <c r="A25" t="s">
        <v>96</v>
      </c>
      <c r="B25" s="12">
        <f t="shared" si="0"/>
        <v>0.3</v>
      </c>
    </row>
  </sheetData>
  <pageMargins left="0.7" right="0.7" top="0.75" bottom="0.75" header="0.3" footer="0.3"/>
  <customProperties>
    <customPr name="Company" r:id="rId1"/>
  </customProperti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3A796-012B-4277-AFC5-642FDEFF633A}">
  <dimension ref="A1:Z19"/>
  <sheetViews>
    <sheetView zoomScale="70" zoomScaleNormal="70" workbookViewId="0">
      <selection activeCell="A7" sqref="A7"/>
    </sheetView>
  </sheetViews>
  <sheetFormatPr defaultColWidth="10.59765625" defaultRowHeight="15.6" x14ac:dyDescent="0.3"/>
  <cols>
    <col min="1" max="1" width="21" bestFit="1" customWidth="1"/>
    <col min="4" max="4" width="17.59765625" customWidth="1"/>
    <col min="26" max="26" width="12" customWidth="1"/>
  </cols>
  <sheetData>
    <row r="1" spans="1:26" ht="18" x14ac:dyDescent="0.35">
      <c r="A1" s="29" t="s">
        <v>99</v>
      </c>
    </row>
    <row r="4" spans="1:26" x14ac:dyDescent="0.3">
      <c r="B4" t="s">
        <v>100</v>
      </c>
      <c r="C4" t="s">
        <v>101</v>
      </c>
      <c r="D4" t="s">
        <v>102</v>
      </c>
    </row>
    <row r="5" spans="1:26" x14ac:dyDescent="0.3">
      <c r="A5" t="s">
        <v>140</v>
      </c>
      <c r="B5" s="39">
        <v>120</v>
      </c>
      <c r="C5" s="39">
        <v>40</v>
      </c>
      <c r="D5" s="39">
        <v>40</v>
      </c>
    </row>
    <row r="6" spans="1:26" x14ac:dyDescent="0.3">
      <c r="A6" t="s">
        <v>104</v>
      </c>
      <c r="B6" s="39">
        <v>100</v>
      </c>
      <c r="C6" s="39">
        <v>30</v>
      </c>
      <c r="D6" s="39">
        <v>70</v>
      </c>
    </row>
    <row r="7" spans="1:26" x14ac:dyDescent="0.3">
      <c r="A7" t="s">
        <v>105</v>
      </c>
      <c r="B7" s="39">
        <v>50</v>
      </c>
      <c r="C7" s="39">
        <v>60</v>
      </c>
      <c r="D7" s="39">
        <v>90</v>
      </c>
    </row>
    <row r="8" spans="1:26" x14ac:dyDescent="0.3">
      <c r="A8" t="s">
        <v>106</v>
      </c>
      <c r="B8" s="39">
        <v>70</v>
      </c>
      <c r="C8" s="39">
        <v>70</v>
      </c>
      <c r="D8" s="39">
        <v>60</v>
      </c>
    </row>
    <row r="10" spans="1:26" x14ac:dyDescent="0.3">
      <c r="B10" t="s">
        <v>38</v>
      </c>
    </row>
    <row r="12" spans="1:26" ht="12" customHeight="1" x14ac:dyDescent="0.3"/>
    <row r="13" spans="1:26" x14ac:dyDescent="0.3">
      <c r="B13" t="s">
        <v>100</v>
      </c>
      <c r="C13" t="s">
        <v>107</v>
      </c>
      <c r="D13" t="s">
        <v>102</v>
      </c>
    </row>
    <row r="14" spans="1:26" ht="18" x14ac:dyDescent="0.35">
      <c r="A14" t="s">
        <v>103</v>
      </c>
      <c r="B14" s="42">
        <f>B5/SUM(B5:D5)</f>
        <v>0.6</v>
      </c>
      <c r="C14" s="42">
        <f>C5/SUM(B5:D5)</f>
        <v>0.2</v>
      </c>
      <c r="D14" s="43">
        <f>D5/SUM(B5:D5)</f>
        <v>0.2</v>
      </c>
      <c r="F14" s="1"/>
      <c r="U14" s="31" t="s">
        <v>108</v>
      </c>
      <c r="V14" s="30"/>
      <c r="W14" s="30"/>
      <c r="X14" s="30"/>
      <c r="Y14" s="30"/>
      <c r="Z14" s="30"/>
    </row>
    <row r="15" spans="1:26" x14ac:dyDescent="0.3">
      <c r="A15" t="s">
        <v>104</v>
      </c>
      <c r="B15" s="44">
        <f t="shared" ref="B15:B16" si="0">B6/SUM(B6:D6)</f>
        <v>0.5</v>
      </c>
      <c r="C15" s="44">
        <f t="shared" ref="C15:C17" si="1">C6/SUM(B6:D6)</f>
        <v>0.15</v>
      </c>
      <c r="D15" s="45">
        <f t="shared" ref="D15:D17" si="2">D6/SUM(B6:D6)</f>
        <v>0.35</v>
      </c>
      <c r="F15" s="1"/>
    </row>
    <row r="16" spans="1:26" x14ac:dyDescent="0.3">
      <c r="A16" t="s">
        <v>105</v>
      </c>
      <c r="B16" s="44">
        <f t="shared" si="0"/>
        <v>0.25</v>
      </c>
      <c r="C16" s="44">
        <f t="shared" si="1"/>
        <v>0.3</v>
      </c>
      <c r="D16" s="45">
        <f t="shared" si="2"/>
        <v>0.45</v>
      </c>
      <c r="F16" s="1"/>
    </row>
    <row r="17" spans="1:6" x14ac:dyDescent="0.3">
      <c r="A17" t="s">
        <v>106</v>
      </c>
      <c r="B17" s="46">
        <f>B8/SUM(B8:D8)</f>
        <v>0.35</v>
      </c>
      <c r="C17" s="46">
        <f t="shared" si="1"/>
        <v>0.35</v>
      </c>
      <c r="D17" s="47">
        <f t="shared" si="2"/>
        <v>0.3</v>
      </c>
      <c r="F17" s="1"/>
    </row>
    <row r="19" spans="1:6" x14ac:dyDescent="0.3">
      <c r="B19" s="1" t="s">
        <v>38</v>
      </c>
    </row>
  </sheetData>
  <pageMargins left="0.7" right="0.7" top="0.75" bottom="0.75" header="0.3" footer="0.3"/>
  <pageSetup orientation="portrait" r:id="rId1"/>
  <customProperties>
    <customPr name="Company"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12" ma:contentTypeDescription="Create a new document." ma:contentTypeScope="" ma:versionID="8fb22c60e70d5503d6307e7493254075">
  <xsd:schema xmlns:xsd="http://www.w3.org/2001/XMLSchema" xmlns:xs="http://www.w3.org/2001/XMLSchema" xmlns:p="http://schemas.microsoft.com/office/2006/metadata/properties" xmlns:ns2="b5aa462b-f364-4780-813d-1d0476e94966" xmlns:ns3="7ca10c1c-0356-4872-9c4a-b5d3ce3bd096" targetNamespace="http://schemas.microsoft.com/office/2006/metadata/properties" ma:root="true" ma:fieldsID="3953856daf077ee4997f0caf8bbd722f" ns2:_="" ns3:_="">
    <xsd:import namespace="b5aa462b-f364-4780-813d-1d0476e94966"/>
    <xsd:import namespace="7ca10c1c-0356-4872-9c4a-b5d3ce3bd0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9c6cfb5-50bc-4fca-81ee-f60fcea9a64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C85C2A-9F21-4178-830C-C041CBFBD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aa462b-f364-4780-813d-1d0476e94966"/>
    <ds:schemaRef ds:uri="7ca10c1c-0356-4872-9c4a-b5d3ce3bd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3.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4.xml><?xml version="1.0" encoding="utf-8"?>
<ds:datastoreItem xmlns:ds="http://schemas.openxmlformats.org/officeDocument/2006/customXml" ds:itemID="{F061BC17-CBEA-4A2D-A7B0-1EDD792F1080}">
  <ds:schemaRefs>
    <ds:schemaRef ds:uri="http://schemas.microsoft.com/office/2006/documentManagement/types"/>
    <ds:schemaRef ds:uri="http://purl.org/dc/terms/"/>
    <ds:schemaRef ds:uri="7ca10c1c-0356-4872-9c4a-b5d3ce3bd096"/>
    <ds:schemaRef ds:uri="http://purl.org/dc/elements/1.1/"/>
    <ds:schemaRef ds:uri="b5aa462b-f364-4780-813d-1d0476e94966"/>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Key metrics summary (slide 4)</vt:lpstr>
      <vt:lpstr>Q15 free text (slide 18)</vt:lpstr>
      <vt:lpstr>Q16 free text (slide 19)</vt:lpstr>
      <vt:lpstr>Q18 free text (slide 16)</vt:lpstr>
      <vt:lpstr>Q24 free text (slide 23)</vt:lpstr>
      <vt:lpstr>Overall rating Q17 Q23</vt:lpstr>
      <vt:lpstr>Q3 (slide 12)</vt:lpstr>
      <vt:lpstr>Q11 (slide 14)</vt:lpstr>
      <vt:lpstr>Q13 (slide 15)</vt:lpstr>
      <vt:lpstr>Q20 (slide 21)</vt:lpstr>
      <vt:lpstr>PULSE Q17 Q23</vt:lpstr>
      <vt:lpstr>PULSE Q3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Tabetha Newman</dc:creator>
  <cp:keywords/>
  <dc:description/>
  <cp:lastModifiedBy>Clare Killen</cp:lastModifiedBy>
  <cp:revision/>
  <dcterms:created xsi:type="dcterms:W3CDTF">2018-04-26T14:21:53Z</dcterms:created>
  <dcterms:modified xsi:type="dcterms:W3CDTF">2021-01-12T17:34:38Z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ies>
</file>