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ustomProperty6.bin" ContentType="application/vnd.openxmlformats-officedocument.spreadsheetml.customProperty"/>
  <Override PartName="/xl/drawings/drawing3.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ustomProperty7.bin" ContentType="application/vnd.openxmlformats-officedocument.spreadsheetml.customProperty"/>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66925"/>
  <mc:AlternateContent xmlns:mc="http://schemas.openxmlformats.org/markup-compatibility/2006">
    <mc:Choice Requires="x15">
      <x15ac:absPath xmlns:x15ac="http://schemas.microsoft.com/office/spreadsheetml/2010/11/ac" url="https://jisc365-my.sharepoint.com/personal/clare_killen_jisc_ac_uk/Documents/DEI/2021 analysis templates/v2/"/>
    </mc:Choice>
  </mc:AlternateContent>
  <xr:revisionPtr revIDLastSave="0" documentId="8_{38ABD46B-D093-434C-93BC-5C91886619EB}" xr6:coauthVersionLast="46" xr6:coauthVersionMax="46" xr10:uidLastSave="{00000000-0000-0000-0000-000000000000}"/>
  <bookViews>
    <workbookView xWindow="-108" yWindow="-108" windowWidth="23256" windowHeight="12576" xr2:uid="{CA4ED0C7-E312-3844-9BB4-7E205093B2CE}"/>
  </bookViews>
  <sheets>
    <sheet name="Read me" sheetId="6" r:id="rId1"/>
    <sheet name="Key metrics summary (slide 4)" sheetId="1" r:id="rId2"/>
    <sheet name="Q15 free text (slide 18)" sheetId="9" r:id="rId3"/>
    <sheet name="Q16 free text (slide 19)" sheetId="3" r:id="rId4"/>
    <sheet name="Q18 free text (slide 16)" sheetId="13" r:id="rId5"/>
    <sheet name="Q24 free text (slide 23)" sheetId="14" r:id="rId6"/>
    <sheet name="Overall rating Q17 Q23" sheetId="4" r:id="rId7"/>
    <sheet name="Q3 (slide 12)" sheetId="5" r:id="rId8"/>
    <sheet name="Q11 (slide 14)" sheetId="10" r:id="rId9"/>
    <sheet name="Q13 (slide 15)" sheetId="22" r:id="rId10"/>
    <sheet name="Q20 (slide 21)" sheetId="16" r:id="rId11"/>
    <sheet name="PULSE Q17 Q23" sheetId="18" r:id="rId12"/>
    <sheet name="PULSE Q3" sheetId="21"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22" l="1"/>
  <c r="B18" i="22"/>
  <c r="B17" i="22"/>
  <c r="B16" i="22"/>
  <c r="B25" i="16" l="1"/>
  <c r="B20" i="16"/>
  <c r="B21" i="16"/>
  <c r="B22" i="16"/>
  <c r="B23" i="16"/>
  <c r="B24" i="16"/>
  <c r="B19" i="16"/>
  <c r="K3" i="21"/>
  <c r="B20" i="5"/>
  <c r="M4" i="21"/>
  <c r="M5" i="21"/>
  <c r="M6" i="21"/>
  <c r="M7" i="21"/>
  <c r="M8" i="21"/>
  <c r="M3" i="21"/>
  <c r="L4" i="21"/>
  <c r="L5" i="21"/>
  <c r="L6" i="21"/>
  <c r="L7" i="21"/>
  <c r="L8" i="21"/>
  <c r="L3" i="21"/>
  <c r="K8" i="21"/>
  <c r="K4" i="21"/>
  <c r="K5" i="21"/>
  <c r="K6" i="21"/>
  <c r="K7" i="21"/>
  <c r="N30" i="18"/>
  <c r="L28" i="18"/>
  <c r="I32" i="18"/>
  <c r="H30" i="18"/>
  <c r="G31" i="18"/>
  <c r="N5" i="18"/>
  <c r="N3" i="18"/>
  <c r="M3" i="18"/>
  <c r="M5" i="18"/>
  <c r="L5" i="18"/>
  <c r="L3" i="18"/>
  <c r="I7" i="18"/>
  <c r="H5" i="18"/>
  <c r="G3" i="18"/>
  <c r="B14" i="10"/>
  <c r="E10" i="4"/>
  <c r="N28" i="18"/>
  <c r="M30" i="18"/>
  <c r="L29" i="18"/>
  <c r="I29" i="18"/>
  <c r="I36" i="18" s="1"/>
  <c r="I30" i="18"/>
  <c r="I31" i="18"/>
  <c r="I33" i="18"/>
  <c r="I34" i="18"/>
  <c r="I28" i="18"/>
  <c r="H29" i="18"/>
  <c r="H31" i="18"/>
  <c r="M29" i="18" s="1"/>
  <c r="H32" i="18"/>
  <c r="H33" i="18"/>
  <c r="H34" i="18"/>
  <c r="H28" i="18"/>
  <c r="G29" i="18"/>
  <c r="G30" i="18"/>
  <c r="G32" i="18"/>
  <c r="L30" i="18" s="1"/>
  <c r="G33" i="18"/>
  <c r="G34" i="18"/>
  <c r="G28" i="18"/>
  <c r="C36" i="18"/>
  <c r="E36" i="18"/>
  <c r="D36" i="18"/>
  <c r="N29" i="18"/>
  <c r="E11" i="18"/>
  <c r="I5" i="18" s="1"/>
  <c r="D11" i="18"/>
  <c r="C11" i="18"/>
  <c r="G4" i="18" s="1"/>
  <c r="G36" i="18" l="1"/>
  <c r="H36" i="18"/>
  <c r="N36" i="18"/>
  <c r="M28" i="18"/>
  <c r="M36" i="18" s="1"/>
  <c r="L36" i="18"/>
  <c r="G9" i="18"/>
  <c r="G8" i="18"/>
  <c r="G5" i="18"/>
  <c r="G7" i="18"/>
  <c r="G6" i="18"/>
  <c r="L4" i="18" s="1"/>
  <c r="I8" i="18"/>
  <c r="I4" i="18"/>
  <c r="I3" i="18"/>
  <c r="I9" i="18"/>
  <c r="I6" i="18"/>
  <c r="N4" i="18" s="1"/>
  <c r="H9" i="18"/>
  <c r="H8" i="18"/>
  <c r="H3" i="18"/>
  <c r="H7" i="18"/>
  <c r="H4" i="18"/>
  <c r="H6" i="18"/>
  <c r="M4" i="18" s="1"/>
  <c r="N11" i="18" l="1"/>
  <c r="G11" i="18"/>
  <c r="H11" i="18"/>
  <c r="I11" i="18"/>
  <c r="D15" i="10"/>
  <c r="D16" i="10"/>
  <c r="D17" i="10"/>
  <c r="D14" i="10"/>
  <c r="C15" i="10"/>
  <c r="C16" i="10"/>
  <c r="C17" i="10"/>
  <c r="C14" i="10"/>
  <c r="B17" i="10"/>
  <c r="B15" i="10"/>
  <c r="B16" i="10"/>
  <c r="B21" i="5"/>
  <c r="B22" i="5"/>
  <c r="B23" i="5"/>
  <c r="B24" i="5"/>
  <c r="B25" i="5"/>
  <c r="M11" i="18" l="1"/>
  <c r="L11" i="18"/>
  <c r="D16" i="9"/>
  <c r="C16" i="9"/>
  <c r="B16" i="9"/>
  <c r="B16" i="3"/>
  <c r="C26" i="4" l="1"/>
  <c r="C10" i="4"/>
  <c r="E3" i="4" s="1"/>
  <c r="E18" i="4" l="1"/>
  <c r="E24" i="4"/>
  <c r="E19" i="4"/>
  <c r="E21" i="4"/>
  <c r="E22" i="4"/>
  <c r="E23" i="4"/>
  <c r="E4" i="4"/>
  <c r="E5" i="4"/>
  <c r="E6" i="4"/>
  <c r="E7" i="4"/>
  <c r="E8" i="4"/>
  <c r="E2" i="4"/>
  <c r="C16" i="3"/>
  <c r="D16" i="3"/>
  <c r="E20" i="4" l="1"/>
  <c r="E26" i="4" s="1"/>
</calcChain>
</file>

<file path=xl/sharedStrings.xml><?xml version="1.0" encoding="utf-8"?>
<sst xmlns="http://schemas.openxmlformats.org/spreadsheetml/2006/main" count="296" uniqueCount="142">
  <si>
    <t>Note this file is applicable to both the HE and FE institutions</t>
  </si>
  <si>
    <t>How to use this file:</t>
  </si>
  <si>
    <t>1. Use in conjunction with the researcher insights PowerPoint presentation pro forma</t>
  </si>
  <si>
    <t>2. Open PowerPoint and identify the graph or chart that needs your data</t>
  </si>
  <si>
    <t>3. Look at your data in Jisc online surveys and calculate the correct figures for these charts or graphs</t>
  </si>
  <si>
    <t>4. Overwrite our example numbers with your data in this Excel template (these are the where numbers are in red only)</t>
  </si>
  <si>
    <t xml:space="preserve">5. Copy and paste these charts into the PowerPoint template </t>
  </si>
  <si>
    <t>6. Note we have created an additional Excel spreadsheet and PowerPoint slides that allow you to compare the researcher results with the student, teaching and professional services staff results on the same questions (called 'charts comparing across surveys'). These can be lifted from these slides and inserted into this researchers presentation, where necessary</t>
  </si>
  <si>
    <t xml:space="preserve">7. Note that we have not provided charts and tables for all the questions in the researcher survey, so please feel free to add or delete any charts and tables to ensure you present the results that are most important and relevant to your organisation. </t>
  </si>
  <si>
    <t>8. Lastly note that in the final tabs we have included charts and tables that allow you to compare results from different waves (pulses) of the same survey on the key questions, if this is what you carried out. These can be lifted from these slides and inserted into the researchers presentation, where necessary</t>
  </si>
  <si>
    <t>Q number</t>
  </si>
  <si>
    <t>How to calculate</t>
  </si>
  <si>
    <t>Key metrics</t>
  </si>
  <si>
    <t>Percentage</t>
  </si>
  <si>
    <t>11b</t>
  </si>
  <si>
    <t>% choose agree</t>
  </si>
  <si>
    <t>Well designed online working environment</t>
  </si>
  <si>
    <t>12a</t>
  </si>
  <si>
    <t>Own device support</t>
  </si>
  <si>
    <t>Paste chart into slide 4 of the researchers presentation slides</t>
  </si>
  <si>
    <t xml:space="preserve">12b </t>
  </si>
  <si>
    <t>Access online systems/services anywhere</t>
  </si>
  <si>
    <t>% choose good + excellent + best imaginable</t>
  </si>
  <si>
    <t>Quality of support for online and virtual research</t>
  </si>
  <si>
    <t>19b</t>
  </si>
  <si>
    <t>Provide guidance on digital skills needed for their research roles</t>
  </si>
  <si>
    <t>19d</t>
  </si>
  <si>
    <t>Time to explore new digital tools and approaches</t>
  </si>
  <si>
    <t xml:space="preserve">21b </t>
  </si>
  <si>
    <t>Access all university support services online</t>
  </si>
  <si>
    <t>Support them to work effectively online</t>
  </si>
  <si>
    <t>15. What aspect of researching online, if any, has been most positive for you?</t>
  </si>
  <si>
    <t>Answers</t>
  </si>
  <si>
    <t>Theme 1 - contact with other members of staff</t>
  </si>
  <si>
    <t>Theme 2 - Flexibility</t>
  </si>
  <si>
    <t>Theme 3 - access to materials</t>
  </si>
  <si>
    <t>Paste chart into slide 18 of the researchers presentation slides</t>
  </si>
  <si>
    <t>Flexibility of when I can work</t>
  </si>
  <si>
    <t xml:space="preserve"> </t>
  </si>
  <si>
    <t>Can work with other staff at flexible time online</t>
  </si>
  <si>
    <t>Can easily access all material I need in once place</t>
  </si>
  <si>
    <t>Saves travel time</t>
  </si>
  <si>
    <t>Easy to keep in contact with other members of staff</t>
  </si>
  <si>
    <t>TOTAL COUNT OF EACH THEME</t>
  </si>
  <si>
    <t>16. What aspect of researching online, if any, has been most negative for you?</t>
  </si>
  <si>
    <t>Theme 1 - social side</t>
  </si>
  <si>
    <t>Theme 2 - contact with staff</t>
  </si>
  <si>
    <t>Theme 3 - issues with IT systems</t>
  </si>
  <si>
    <t>Paste chart into slide 19 of the researchers presentation slides</t>
  </si>
  <si>
    <t>Miss colleagues</t>
  </si>
  <si>
    <t>Not being able to speak to other staff face to face</t>
  </si>
  <si>
    <t>Lonely working by myself</t>
  </si>
  <si>
    <t>The online systems keep crashing!</t>
  </si>
  <si>
    <t>The online learning system won't work with my laptop</t>
  </si>
  <si>
    <t>Theme 1 - connectivity</t>
  </si>
  <si>
    <t>Theme 2 - better digital equipment</t>
  </si>
  <si>
    <t>Theme 3 - training</t>
  </si>
  <si>
    <t>Paste chart into slide 16 of the researchers presentation slides</t>
  </si>
  <si>
    <t>Ensure all students and staff are offered sufficient training to use online digital systems</t>
  </si>
  <si>
    <t>Investment in the digital infrastructure</t>
  </si>
  <si>
    <t>Better connectivity between personal devices and college systems</t>
  </si>
  <si>
    <t>Ensure the university sytems work with my laptop and smartphone!</t>
  </si>
  <si>
    <t>24. To help you to work effectively online, what one thing should we do?</t>
  </si>
  <si>
    <t>Theme 1 - better access to colleagues</t>
  </si>
  <si>
    <t>Theme 2 - new software for role</t>
  </si>
  <si>
    <t>Theme 3 - training/teaching in digital software</t>
  </si>
  <si>
    <t>Theme 4 - provide hardware</t>
  </si>
  <si>
    <t>Paste chart into slide 23 of the researchers presentation slides</t>
  </si>
  <si>
    <t>More accessible training and support in use of new digital software</t>
  </si>
  <si>
    <t>Would like new software for my role - current software out of date</t>
  </si>
  <si>
    <t>More 1:1 online meetings with colleagues (no time!)</t>
  </si>
  <si>
    <t>The institution should provide hardware like laptops for working from home</t>
  </si>
  <si>
    <t>This is relevant to slides 17 and 22</t>
  </si>
  <si>
    <r>
      <t xml:space="preserve">17. Overall, how would you rate the quality of support for online and virtual research? </t>
    </r>
    <r>
      <rPr>
        <b/>
        <u/>
        <sz val="16"/>
        <color theme="1"/>
        <rFont val="Calibri"/>
        <family val="2"/>
        <scheme val="minor"/>
      </rPr>
      <t>count raw data (not percentage) from Jisc online surveys</t>
    </r>
  </si>
  <si>
    <t>Overall, how would you rate the quality of support for online and virtual research?</t>
  </si>
  <si>
    <t>Best imaginable</t>
  </si>
  <si>
    <t>Excellent</t>
  </si>
  <si>
    <t>Paste chart into slide 17 of the researchers presentation slides</t>
  </si>
  <si>
    <t>Good</t>
  </si>
  <si>
    <t>Average</t>
  </si>
  <si>
    <t>Poor</t>
  </si>
  <si>
    <t>Awful</t>
  </si>
  <si>
    <t>Worst imaginable</t>
  </si>
  <si>
    <t>TOTAL</t>
  </si>
  <si>
    <r>
      <t xml:space="preserve">23. Overall, how well do we support you to work effectively online? </t>
    </r>
    <r>
      <rPr>
        <b/>
        <sz val="16"/>
        <color theme="1"/>
        <rFont val="Calibri"/>
        <family val="2"/>
        <scheme val="minor"/>
      </rPr>
      <t>count raw data (not percentage) from Jisc online surveys</t>
    </r>
  </si>
  <si>
    <t>Overall, how well do we support you to work effectively online?</t>
  </si>
  <si>
    <t>Paste chart into slide 22 of the researchers presentation slides</t>
  </si>
  <si>
    <t>3. When you've been working online, have any of the following been a problem?</t>
  </si>
  <si>
    <t>Raw data</t>
  </si>
  <si>
    <t>Yes</t>
  </si>
  <si>
    <t>No</t>
  </si>
  <si>
    <t>No suitable computer/device</t>
  </si>
  <si>
    <t>No safe, private area to work</t>
  </si>
  <si>
    <t>Poor wifi connection</t>
  </si>
  <si>
    <t>Mobile data costs</t>
  </si>
  <si>
    <t>Access to online platforms/services</t>
  </si>
  <si>
    <t>Need specialist software</t>
  </si>
  <si>
    <t>Paste chart into slide 12 of the researchers presentation slides</t>
  </si>
  <si>
    <t>% Yes</t>
  </si>
  <si>
    <t>11. How much do you agree that your online working environment is:</t>
  </si>
  <si>
    <t>Agree</t>
  </si>
  <si>
    <t xml:space="preserve">Neutral </t>
  </si>
  <si>
    <t>Disagree</t>
  </si>
  <si>
    <t xml:space="preserve">Reliable </t>
  </si>
  <si>
    <t>Well-designed</t>
  </si>
  <si>
    <t>Easy to navigate</t>
  </si>
  <si>
    <t>Safe and secure</t>
  </si>
  <si>
    <t>Neutral</t>
  </si>
  <si>
    <t>Paste chart into slide 14 of the researchers presentation slides</t>
  </si>
  <si>
    <t>13. Does your research role include any of the following responsibilities? (Tick all that apply)</t>
  </si>
  <si>
    <t>Chose option</t>
  </si>
  <si>
    <t>Teach students</t>
  </si>
  <si>
    <t>Support the use of research systems</t>
  </si>
  <si>
    <t>Trial/develop technologies for research</t>
  </si>
  <si>
    <t>None of these</t>
  </si>
  <si>
    <t>Total number of responses to survey</t>
  </si>
  <si>
    <t>% chose option</t>
  </si>
  <si>
    <t>Paste chart into slide 15 of the researchers presentation slides</t>
  </si>
  <si>
    <t>20. Where do you go for help if you have difficulties with working online? (Tick all that apply)</t>
  </si>
  <si>
    <t>Research lead or supervisor</t>
  </si>
  <si>
    <t>Colleagues</t>
  </si>
  <si>
    <t>Library staff</t>
  </si>
  <si>
    <t>IT/e-learning staff</t>
  </si>
  <si>
    <t>Friends and family</t>
  </si>
  <si>
    <t>Online videos and resources</t>
  </si>
  <si>
    <t>I don't need help</t>
  </si>
  <si>
    <t>Paste chart into slide 21 of the researcher presentation slides</t>
  </si>
  <si>
    <r>
      <t xml:space="preserve">17. Overall, how would you rate the quality of support for online and virtual research? </t>
    </r>
    <r>
      <rPr>
        <b/>
        <u/>
        <sz val="14"/>
        <color theme="1"/>
        <rFont val="Calibri"/>
        <family val="2"/>
        <scheme val="minor"/>
      </rPr>
      <t>count raw data (not percentage) from Jisc online surveys</t>
    </r>
  </si>
  <si>
    <t>WAVE 1 (JAN 2021)</t>
  </si>
  <si>
    <t>WAVE 2 (MARCH 2021)</t>
  </si>
  <si>
    <t>WAVE 3 (SURVEY CLOSE - JULY 2021)</t>
  </si>
  <si>
    <t>WAVE 1 (JAN)</t>
  </si>
  <si>
    <t>WAVE 2 (MARCH)</t>
  </si>
  <si>
    <t>WAVE 3 (JULY)</t>
  </si>
  <si>
    <t>Best imaginable, Excellent or Good</t>
  </si>
  <si>
    <t>Poor, Awful or Worst Imaginable</t>
  </si>
  <si>
    <r>
      <t xml:space="preserve">23. Overall, how well do we support you to work effectively online? </t>
    </r>
    <r>
      <rPr>
        <b/>
        <sz val="14"/>
        <color theme="1"/>
        <rFont val="Calibri"/>
        <family val="2"/>
        <scheme val="minor"/>
      </rPr>
      <t>count raw data (not percentage) from Jisc online surveys</t>
    </r>
  </si>
  <si>
    <r>
      <t xml:space="preserve">3. When you've been working online, have any of the following been a problem? </t>
    </r>
    <r>
      <rPr>
        <b/>
        <u/>
        <sz val="12"/>
        <color theme="1"/>
        <rFont val="Calibri"/>
        <family val="2"/>
        <scheme val="minor"/>
      </rPr>
      <t>count raw data (not percentage) from Jisc online surveys</t>
    </r>
  </si>
  <si>
    <t>When you've been working online, have any of the following been a problem?</t>
  </si>
  <si>
    <t>18. To improve support for online and virtual research... what one thing should we do?</t>
  </si>
  <si>
    <t>Reliable</t>
  </si>
  <si>
    <t>This file was created in January 2021 by Jisc to allow organisations to present their Jisc researcher digital experience insights data within the PowerPoint presentation pro 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</si>
</sst>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b/>
      <sz val="12"/>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i/>
      <sz val="12"/>
      <color rgb="FFFF0000"/>
      <name val="Calibri"/>
      <family val="2"/>
      <scheme val="minor"/>
    </font>
    <font>
      <b/>
      <u/>
      <sz val="14"/>
      <color theme="1"/>
      <name val="Calibri"/>
      <family val="2"/>
      <scheme val="minor"/>
    </font>
    <font>
      <i/>
      <sz val="12"/>
      <color rgb="FFC00000"/>
      <name val="Calibri"/>
      <family val="2"/>
      <scheme val="minor"/>
    </font>
    <font>
      <b/>
      <sz val="12"/>
      <color rgb="FFC00000"/>
      <name val="Calibri"/>
      <family val="2"/>
      <scheme val="minor"/>
    </font>
    <font>
      <sz val="12"/>
      <color rgb="FFC00000"/>
      <name val="Calibri"/>
      <family val="2"/>
      <scheme val="minor"/>
    </font>
    <font>
      <sz val="12"/>
      <color theme="1"/>
      <name val="Calibri"/>
      <family val="2"/>
      <scheme val="minor"/>
    </font>
    <font>
      <sz val="16"/>
      <color theme="1"/>
      <name val="Calibri"/>
      <family val="2"/>
      <scheme val="minor"/>
    </font>
    <font>
      <b/>
      <u/>
      <sz val="16"/>
      <color theme="1"/>
      <name val="Calibri"/>
      <family val="2"/>
      <scheme val="minor"/>
    </font>
    <font>
      <b/>
      <sz val="16"/>
      <color theme="1"/>
      <name val="Calibri"/>
      <family val="2"/>
      <scheme val="minor"/>
    </font>
    <font>
      <b/>
      <u/>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9" fontId="10" fillId="0" borderId="0" applyFont="0" applyFill="0" applyBorder="0" applyAlignment="0" applyProtection="0"/>
  </cellStyleXfs>
  <cellXfs count="78">
    <xf numFmtId="0" fontId="0" fillId="0" borderId="0" xfId="0"/>
    <xf numFmtId="9" fontId="0" fillId="0" borderId="0" xfId="0" applyNumberFormat="1"/>
    <xf numFmtId="0" fontId="0" fillId="0" borderId="0" xfId="0" applyAlignment="1">
      <alignment wrapText="1"/>
    </xf>
    <xf numFmtId="0" fontId="0" fillId="0" borderId="0" xfId="0" applyAlignment="1">
      <alignment horizontal="center"/>
    </xf>
    <xf numFmtId="0" fontId="1" fillId="0" borderId="0" xfId="0" applyFont="1" applyAlignment="1">
      <alignment horizontal="right"/>
    </xf>
    <xf numFmtId="0" fontId="1" fillId="0" borderId="0" xfId="0" applyFont="1" applyAlignment="1">
      <alignment horizontal="left" vertical="center" wrapText="1"/>
    </xf>
    <xf numFmtId="0" fontId="0" fillId="0" borderId="0" xfId="0" applyAlignment="1">
      <alignment horizontal="center" vertical="center"/>
    </xf>
    <xf numFmtId="0" fontId="1" fillId="0" borderId="0" xfId="0" applyFont="1" applyAlignment="1">
      <alignment horizontal="center" vertical="center"/>
    </xf>
    <xf numFmtId="0" fontId="0" fillId="0" borderId="1" xfId="0" applyBorder="1" applyAlignment="1">
      <alignment wrapText="1"/>
    </xf>
    <xf numFmtId="0" fontId="0" fillId="0" borderId="3" xfId="0" applyBorder="1" applyAlignment="1">
      <alignment horizontal="right"/>
    </xf>
    <xf numFmtId="9" fontId="0" fillId="0" borderId="4" xfId="0" applyNumberFormat="1" applyBorder="1"/>
    <xf numFmtId="0" fontId="0" fillId="0" borderId="5" xfId="0" applyBorder="1" applyAlignment="1">
      <alignment horizontal="right"/>
    </xf>
    <xf numFmtId="9" fontId="0" fillId="0" borderId="6" xfId="0" applyNumberFormat="1" applyBorder="1"/>
    <xf numFmtId="0" fontId="1" fillId="0" borderId="1" xfId="0" applyFont="1" applyBorder="1"/>
    <xf numFmtId="0" fontId="1" fillId="0" borderId="2" xfId="0" applyFont="1" applyBorder="1"/>
    <xf numFmtId="0" fontId="0" fillId="0" borderId="3" xfId="0" applyBorder="1"/>
    <xf numFmtId="0" fontId="0" fillId="0" borderId="5" xfId="0" applyBorder="1"/>
    <xf numFmtId="9" fontId="0" fillId="0" borderId="2" xfId="0" applyNumberFormat="1" applyBorder="1"/>
    <xf numFmtId="0" fontId="1" fillId="2" borderId="0" xfId="0" applyFont="1" applyFill="1" applyAlignment="1">
      <alignment wrapText="1"/>
    </xf>
    <xf numFmtId="0" fontId="2" fillId="0" borderId="0" xfId="0" applyFont="1"/>
    <xf numFmtId="0" fontId="2"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0" fillId="0" borderId="0" xfId="0" applyFill="1" applyAlignment="1">
      <alignment horizontal="center" vertical="center"/>
    </xf>
    <xf numFmtId="0" fontId="5" fillId="0" borderId="0" xfId="0" applyFont="1" applyAlignment="1">
      <alignment horizontal="center"/>
    </xf>
    <xf numFmtId="0" fontId="0" fillId="0" borderId="0" xfId="0" applyFont="1"/>
    <xf numFmtId="0" fontId="0" fillId="0" borderId="0" xfId="0" applyFont="1" applyAlignment="1">
      <alignment horizontal="center" vertical="center"/>
    </xf>
    <xf numFmtId="0" fontId="0" fillId="0" borderId="3" xfId="0" applyFont="1" applyBorder="1"/>
    <xf numFmtId="0" fontId="0" fillId="0" borderId="0" xfId="0" applyFont="1" applyFill="1" applyAlignment="1">
      <alignment horizontal="center" vertical="center"/>
    </xf>
    <xf numFmtId="0" fontId="6" fillId="0" borderId="0" xfId="0" applyFont="1"/>
    <xf numFmtId="0" fontId="0" fillId="2" borderId="0" xfId="0" applyFill="1"/>
    <xf numFmtId="0" fontId="4" fillId="2" borderId="0" xfId="0" applyFont="1" applyFill="1"/>
    <xf numFmtId="0" fontId="0" fillId="0" borderId="0" xfId="0" applyAlignment="1">
      <alignment horizontal="left"/>
    </xf>
    <xf numFmtId="9" fontId="7" fillId="0" borderId="4" xfId="0" applyNumberFormat="1" applyFont="1" applyBorder="1"/>
    <xf numFmtId="9" fontId="7" fillId="0" borderId="6" xfId="0" applyNumberFormat="1" applyFont="1" applyBorder="1"/>
    <xf numFmtId="0" fontId="8" fillId="0" borderId="0" xfId="0" applyFont="1" applyAlignment="1">
      <alignment horizontal="center" vertical="center" wrapText="1"/>
    </xf>
    <xf numFmtId="0" fontId="7" fillId="0" borderId="0" xfId="0" applyFont="1" applyAlignment="1">
      <alignment horizontal="center"/>
    </xf>
    <xf numFmtId="0" fontId="9" fillId="0" borderId="0" xfId="0" applyFont="1"/>
    <xf numFmtId="0" fontId="9" fillId="0" borderId="0" xfId="0" applyFont="1" applyAlignment="1">
      <alignment wrapText="1"/>
    </xf>
    <xf numFmtId="0" fontId="7" fillId="0" borderId="0" xfId="0" applyFont="1"/>
    <xf numFmtId="0" fontId="0" fillId="0" borderId="0" xfId="0" applyFont="1" applyAlignment="1">
      <alignment horizontal="left"/>
    </xf>
    <xf numFmtId="0" fontId="4" fillId="2" borderId="0" xfId="0" applyFont="1" applyFill="1" applyAlignment="1">
      <alignment horizontal="left"/>
    </xf>
    <xf numFmtId="9" fontId="0" fillId="0" borderId="7" xfId="1" applyFont="1" applyBorder="1"/>
    <xf numFmtId="9" fontId="0" fillId="0" borderId="2" xfId="1" applyFont="1" applyBorder="1"/>
    <xf numFmtId="9" fontId="0" fillId="0" borderId="0" xfId="1" applyFont="1" applyBorder="1"/>
    <xf numFmtId="9" fontId="0" fillId="0" borderId="4" xfId="1" applyFont="1" applyBorder="1"/>
    <xf numFmtId="9" fontId="0" fillId="0" borderId="8" xfId="1" applyFont="1" applyBorder="1"/>
    <xf numFmtId="9" fontId="0" fillId="0" borderId="6" xfId="1" applyFont="1" applyBorder="1"/>
    <xf numFmtId="0" fontId="0" fillId="0" borderId="0" xfId="0" applyBorder="1"/>
    <xf numFmtId="9" fontId="0" fillId="0" borderId="3" xfId="1" applyFont="1" applyBorder="1"/>
    <xf numFmtId="0" fontId="1" fillId="0" borderId="0" xfId="0" applyFont="1" applyBorder="1" applyAlignment="1">
      <alignment wrapText="1"/>
    </xf>
    <xf numFmtId="9" fontId="0" fillId="0" borderId="0" xfId="0" applyNumberFormat="1" applyBorder="1"/>
    <xf numFmtId="0" fontId="0" fillId="0" borderId="3" xfId="0" applyBorder="1" applyAlignment="1">
      <alignment wrapText="1"/>
    </xf>
    <xf numFmtId="0" fontId="0" fillId="3" borderId="0" xfId="0" applyFill="1" applyAlignment="1">
      <alignment wrapText="1"/>
    </xf>
    <xf numFmtId="9" fontId="0" fillId="0" borderId="0" xfId="1" applyFont="1" applyBorder="1" applyAlignment="1">
      <alignment horizontal="right"/>
    </xf>
    <xf numFmtId="9" fontId="0" fillId="0" borderId="4" xfId="1" applyFont="1" applyBorder="1" applyAlignment="1">
      <alignment horizontal="right"/>
    </xf>
    <xf numFmtId="9" fontId="0" fillId="0" borderId="8" xfId="1" applyFont="1" applyBorder="1" applyAlignment="1">
      <alignment horizontal="right"/>
    </xf>
    <xf numFmtId="9" fontId="0" fillId="0" borderId="6" xfId="1" applyFont="1" applyBorder="1" applyAlignment="1">
      <alignment horizontal="right"/>
    </xf>
    <xf numFmtId="0" fontId="1" fillId="0" borderId="0" xfId="0" applyFont="1" applyFill="1" applyBorder="1" applyAlignment="1">
      <alignment horizontal="center" wrapText="1"/>
    </xf>
    <xf numFmtId="0" fontId="0" fillId="0" borderId="0" xfId="0" applyFill="1" applyBorder="1" applyAlignment="1">
      <alignment wrapText="1"/>
    </xf>
    <xf numFmtId="9" fontId="0" fillId="0" borderId="0" xfId="1" applyFont="1" applyFill="1" applyBorder="1" applyAlignment="1">
      <alignment horizontal="right"/>
    </xf>
    <xf numFmtId="9" fontId="0" fillId="0" borderId="0" xfId="0" applyNumberFormat="1" applyFill="1"/>
    <xf numFmtId="0" fontId="0" fillId="0" borderId="0" xfId="0" applyFill="1"/>
    <xf numFmtId="0" fontId="0" fillId="0" borderId="0" xfId="0" applyBorder="1" applyAlignment="1">
      <alignment horizontal="center" wrapText="1"/>
    </xf>
    <xf numFmtId="0" fontId="0" fillId="0" borderId="0" xfId="0" applyFill="1" applyAlignment="1">
      <alignment wrapText="1"/>
    </xf>
    <xf numFmtId="0" fontId="11" fillId="0" borderId="0" xfId="0" applyFont="1" applyAlignment="1">
      <alignment wrapText="1"/>
    </xf>
    <xf numFmtId="0" fontId="13" fillId="0" borderId="2" xfId="0" applyFont="1" applyBorder="1" applyAlignment="1">
      <alignment wrapText="1"/>
    </xf>
    <xf numFmtId="0" fontId="1" fillId="3" borderId="0" xfId="0" applyFont="1" applyFill="1" applyBorder="1" applyAlignment="1">
      <alignment wrapText="1"/>
    </xf>
    <xf numFmtId="0" fontId="1" fillId="3" borderId="4" xfId="0" applyFont="1" applyFill="1" applyBorder="1" applyAlignment="1">
      <alignment wrapText="1"/>
    </xf>
    <xf numFmtId="0" fontId="1" fillId="3" borderId="0" xfId="0" applyFont="1" applyFill="1" applyAlignment="1">
      <alignment wrapText="1"/>
    </xf>
    <xf numFmtId="0" fontId="1" fillId="0" borderId="3" xfId="0" applyFont="1" applyBorder="1" applyAlignment="1">
      <alignment wrapText="1"/>
    </xf>
    <xf numFmtId="0" fontId="1" fillId="0" borderId="0" xfId="0" applyFont="1" applyFill="1" applyBorder="1" applyAlignment="1">
      <alignment wrapText="1"/>
    </xf>
    <xf numFmtId="0" fontId="2" fillId="0" borderId="4" xfId="0" applyFont="1" applyBorder="1" applyAlignment="1">
      <alignment wrapText="1"/>
    </xf>
    <xf numFmtId="0" fontId="4" fillId="0" borderId="7" xfId="0" applyFont="1" applyBorder="1" applyAlignment="1">
      <alignment wrapText="1"/>
    </xf>
    <xf numFmtId="0" fontId="4" fillId="0" borderId="2" xfId="0" applyFont="1" applyBorder="1" applyAlignment="1">
      <alignment wrapText="1"/>
    </xf>
    <xf numFmtId="0" fontId="2" fillId="0" borderId="0" xfId="0" applyFont="1" applyBorder="1" applyAlignment="1">
      <alignment wrapText="1"/>
    </xf>
    <xf numFmtId="0" fontId="0" fillId="0" borderId="0" xfId="0" applyFont="1" applyBorder="1" applyAlignment="1">
      <alignment wrapText="1"/>
    </xf>
    <xf numFmtId="0" fontId="0" fillId="0" borderId="0" xfId="0" applyAlignment="1"/>
  </cellXfs>
  <cellStyles count="2">
    <cellStyle name="Normal" xfId="0" builtinId="0"/>
    <cellStyle name="Percent" xfId="1" builtinId="5"/>
  </cellStyles>
  <dxfs count="0"/>
  <tableStyles count="0" defaultTableStyle="TableStyleMedium2" defaultPivotStyle="PivotStyleLight16"/>
  <colors>
    <mruColors>
      <color rgb="FFDADADA"/>
      <color rgb="FF1E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1"/>
          <c:order val="0"/>
          <c:tx>
            <c:strRef>
              <c:f>'Key metrics summary (slide 4)'!$D$1</c:f>
              <c:strCache>
                <c:ptCount val="1"/>
                <c:pt idx="0">
                  <c:v>Percentage</c:v>
                </c:pt>
              </c:strCache>
            </c:strRef>
          </c:tx>
          <c:spPr>
            <a:ln>
              <a:solidFill>
                <a:schemeClr val="accent2"/>
              </a:solidFill>
            </a:ln>
          </c:spPr>
          <c:marker>
            <c:symbol val="none"/>
          </c:marker>
          <c:dLbls>
            <c:spPr>
              <a:solidFill>
                <a:schemeClr val="accent2">
                  <a:lumMod val="40000"/>
                  <a:lumOff val="60000"/>
                </a:schemeClr>
              </a:solidFill>
              <a:ln>
                <a:noFill/>
              </a:ln>
              <a:effectLst/>
            </c:spPr>
            <c:txPr>
              <a:bodyPr wrap="square" lIns="38100" tIns="19050" rIns="38100" bIns="19050" anchor="ctr">
                <a:spAutoFit/>
              </a:bodyPr>
              <a:lstStyle/>
              <a:p>
                <a:pPr>
                  <a:defRPr sz="16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'Key metrics summary (slide 4)'!$C$2:$C$9</c:f>
              <c:strCache>
                <c:ptCount val="8"/>
                <c:pt idx="0">
                  <c:v>Well designed online working environment</c:v>
                </c:pt>
                <c:pt idx="1">
                  <c:v>Own device support</c:v>
                </c:pt>
                <c:pt idx="2">
                  <c:v>Access online systems/services anywhere</c:v>
                </c:pt>
                <c:pt idx="3">
                  <c:v>Quality of support for online and virtual research</c:v>
                </c:pt>
                <c:pt idx="4">
                  <c:v>Provide guidance on digital skills needed for their research roles</c:v>
                </c:pt>
                <c:pt idx="5">
                  <c:v>Time to explore new digital tools and approaches</c:v>
                </c:pt>
                <c:pt idx="6">
                  <c:v>Access all university support services online</c:v>
                </c:pt>
                <c:pt idx="7">
                  <c:v>Support them to work effectively online</c:v>
                </c:pt>
              </c:strCache>
            </c:strRef>
          </c:cat>
          <c:val>
            <c:numRef>
              <c:f>'Key metrics summary (slide 4)'!$D$2:$D$9</c:f>
              <c:numCache>
                <c:formatCode>0%</c:formatCode>
                <c:ptCount val="8"/>
                <c:pt idx="0">
                  <c:v>0.5</c:v>
                </c:pt>
                <c:pt idx="1">
                  <c:v>0.5</c:v>
                </c:pt>
                <c:pt idx="2">
                  <c:v>0.5</c:v>
                </c:pt>
                <c:pt idx="3">
                  <c:v>0.5</c:v>
                </c:pt>
                <c:pt idx="4">
                  <c:v>0.5</c:v>
                </c:pt>
                <c:pt idx="5">
                  <c:v>0.5</c:v>
                </c:pt>
                <c:pt idx="6">
                  <c:v>0.5</c:v>
                </c:pt>
                <c:pt idx="7">
                  <c:v>0.5</c:v>
                </c:pt>
              </c:numCache>
            </c:numRef>
          </c:val>
          <c:extLst>
            <c:ext xmlns:c16="http://schemas.microsoft.com/office/drawing/2014/chart" uri="{C3380CC4-5D6E-409C-BE32-E72D297353CC}">
              <c16:uniqueId val="{00000003-36BF-A442-B2EB-820BFB407F72}"/>
            </c:ext>
          </c:extLst>
        </c:ser>
        <c:dLbls>
          <c:showLegendKey val="0"/>
          <c:showVal val="0"/>
          <c:showCatName val="0"/>
          <c:showSerName val="0"/>
          <c:showPercent val="0"/>
          <c:showBubbleSize val="0"/>
        </c:dLbls>
        <c:axId val="693082816"/>
        <c:axId val="693084512"/>
      </c:radarChart>
      <c:catAx>
        <c:axId val="6930828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crossAx val="693084512"/>
        <c:crosses val="autoZero"/>
        <c:auto val="1"/>
        <c:lblAlgn val="ctr"/>
        <c:lblOffset val="100"/>
        <c:noMultiLvlLbl val="0"/>
      </c:catAx>
      <c:valAx>
        <c:axId val="693084512"/>
        <c:scaling>
          <c:orientation val="minMax"/>
          <c:max val="1"/>
        </c:scaling>
        <c:delete val="1"/>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crossAx val="693082816"/>
        <c:crosses val="autoZero"/>
        <c:crossBetween val="between"/>
        <c:majorUnit val="0.2"/>
      </c:valAx>
    </c:plotArea>
    <c:plotVisOnly val="1"/>
    <c:dispBlanksAs val="gap"/>
    <c:showDLblsOverMax val="0"/>
    <c:extLst/>
  </c:chart>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solidFill>
                  <a:sysClr val="windowText" lastClr="000000"/>
                </a:solidFill>
              </a:rPr>
              <a:t>Overall, how would you rate the quality of support for online and virtual research? -</a:t>
            </a:r>
            <a:r>
              <a:rPr lang="en-GB" sz="1600" b="1" baseline="0">
                <a:solidFill>
                  <a:sysClr val="windowText" lastClr="000000"/>
                </a:solidFill>
              </a:rPr>
              <a:t> comparison by wave</a:t>
            </a:r>
            <a:endParaRPr lang="en-GB" sz="1600"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0121614501797478E-2"/>
          <c:y val="0.12059942343504616"/>
          <c:w val="0.96594803699695808"/>
          <c:h val="0.762518600320372"/>
        </c:manualLayout>
      </c:layout>
      <c:barChart>
        <c:barDir val="col"/>
        <c:grouping val="clustered"/>
        <c:varyColors val="0"/>
        <c:ser>
          <c:idx val="0"/>
          <c:order val="0"/>
          <c:tx>
            <c:strRef>
              <c:f>'PULSE Q17 Q23'!$G$2</c:f>
              <c:strCache>
                <c:ptCount val="1"/>
                <c:pt idx="0">
                  <c:v>WAVE 1 (JAN)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Q17 Q23'!$F$3:$F$9</c:f>
              <c:strCache>
                <c:ptCount val="7"/>
                <c:pt idx="0">
                  <c:v>Best imaginable</c:v>
                </c:pt>
                <c:pt idx="1">
                  <c:v>Excellent</c:v>
                </c:pt>
                <c:pt idx="2">
                  <c:v>Good</c:v>
                </c:pt>
                <c:pt idx="3">
                  <c:v>Average</c:v>
                </c:pt>
                <c:pt idx="4">
                  <c:v>Poor</c:v>
                </c:pt>
                <c:pt idx="5">
                  <c:v>Awful</c:v>
                </c:pt>
                <c:pt idx="6">
                  <c:v>Worst imaginable</c:v>
                </c:pt>
              </c:strCache>
            </c:strRef>
          </c:cat>
          <c:val>
            <c:numRef>
              <c:f>'PULSE Q17 Q23'!$G$3:$G$9</c:f>
              <c:numCache>
                <c:formatCode>0%</c:formatCode>
                <c:ptCount val="7"/>
                <c:pt idx="0">
                  <c:v>6.097560975609756E-2</c:v>
                </c:pt>
                <c:pt idx="1">
                  <c:v>0.10569105691056911</c:v>
                </c:pt>
                <c:pt idx="2">
                  <c:v>0.36178861788617889</c:v>
                </c:pt>
                <c:pt idx="3">
                  <c:v>0.21951219512195122</c:v>
                </c:pt>
                <c:pt idx="4">
                  <c:v>0.16666666666666666</c:v>
                </c:pt>
                <c:pt idx="5">
                  <c:v>4.878048780487805E-2</c:v>
                </c:pt>
                <c:pt idx="6">
                  <c:v>3.6585365853658534E-2</c:v>
                </c:pt>
              </c:numCache>
            </c:numRef>
          </c:val>
          <c:extLst>
            <c:ext xmlns:c16="http://schemas.microsoft.com/office/drawing/2014/chart" uri="{C3380CC4-5D6E-409C-BE32-E72D297353CC}">
              <c16:uniqueId val="{00000000-28DC-486B-999F-BA52331AFA24}"/>
            </c:ext>
          </c:extLst>
        </c:ser>
        <c:ser>
          <c:idx val="1"/>
          <c:order val="1"/>
          <c:tx>
            <c:strRef>
              <c:f>'PULSE Q17 Q23'!$H$2</c:f>
              <c:strCache>
                <c:ptCount val="1"/>
                <c:pt idx="0">
                  <c:v>WAVE 2 (MARCH)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Q17 Q23'!$F$3:$F$9</c:f>
              <c:strCache>
                <c:ptCount val="7"/>
                <c:pt idx="0">
                  <c:v>Best imaginable</c:v>
                </c:pt>
                <c:pt idx="1">
                  <c:v>Excellent</c:v>
                </c:pt>
                <c:pt idx="2">
                  <c:v>Good</c:v>
                </c:pt>
                <c:pt idx="3">
                  <c:v>Average</c:v>
                </c:pt>
                <c:pt idx="4">
                  <c:v>Poor</c:v>
                </c:pt>
                <c:pt idx="5">
                  <c:v>Awful</c:v>
                </c:pt>
                <c:pt idx="6">
                  <c:v>Worst imaginable</c:v>
                </c:pt>
              </c:strCache>
            </c:strRef>
          </c:cat>
          <c:val>
            <c:numRef>
              <c:f>'PULSE Q17 Q23'!$H$3:$H$9</c:f>
              <c:numCache>
                <c:formatCode>0%</c:formatCode>
                <c:ptCount val="7"/>
                <c:pt idx="0">
                  <c:v>8.4388185654008435E-2</c:v>
                </c:pt>
                <c:pt idx="1">
                  <c:v>0.12658227848101267</c:v>
                </c:pt>
                <c:pt idx="2">
                  <c:v>0.51054852320675104</c:v>
                </c:pt>
                <c:pt idx="3">
                  <c:v>0.12658227848101267</c:v>
                </c:pt>
                <c:pt idx="4">
                  <c:v>8.8607594936708861E-2</c:v>
                </c:pt>
                <c:pt idx="5">
                  <c:v>2.5316455696202531E-2</c:v>
                </c:pt>
                <c:pt idx="6">
                  <c:v>3.7974683544303799E-2</c:v>
                </c:pt>
              </c:numCache>
            </c:numRef>
          </c:val>
          <c:extLst>
            <c:ext xmlns:c16="http://schemas.microsoft.com/office/drawing/2014/chart" uri="{C3380CC4-5D6E-409C-BE32-E72D297353CC}">
              <c16:uniqueId val="{00000001-28DC-486B-999F-BA52331AFA24}"/>
            </c:ext>
          </c:extLst>
        </c:ser>
        <c:ser>
          <c:idx val="2"/>
          <c:order val="2"/>
          <c:tx>
            <c:strRef>
              <c:f>'PULSE Q17 Q23'!$I$2</c:f>
              <c:strCache>
                <c:ptCount val="1"/>
                <c:pt idx="0">
                  <c:v>WAVE 3 (JULY)</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Q17 Q23'!$F$3:$F$9</c:f>
              <c:strCache>
                <c:ptCount val="7"/>
                <c:pt idx="0">
                  <c:v>Best imaginable</c:v>
                </c:pt>
                <c:pt idx="1">
                  <c:v>Excellent</c:v>
                </c:pt>
                <c:pt idx="2">
                  <c:v>Good</c:v>
                </c:pt>
                <c:pt idx="3">
                  <c:v>Average</c:v>
                </c:pt>
                <c:pt idx="4">
                  <c:v>Poor</c:v>
                </c:pt>
                <c:pt idx="5">
                  <c:v>Awful</c:v>
                </c:pt>
                <c:pt idx="6">
                  <c:v>Worst imaginable</c:v>
                </c:pt>
              </c:strCache>
            </c:strRef>
          </c:cat>
          <c:val>
            <c:numRef>
              <c:f>'PULSE Q17 Q23'!$I$3:$I$9</c:f>
              <c:numCache>
                <c:formatCode>0%</c:formatCode>
                <c:ptCount val="7"/>
                <c:pt idx="0">
                  <c:v>0.1</c:v>
                </c:pt>
                <c:pt idx="1">
                  <c:v>0.14000000000000001</c:v>
                </c:pt>
                <c:pt idx="2">
                  <c:v>0.48</c:v>
                </c:pt>
                <c:pt idx="3">
                  <c:v>0.08</c:v>
                </c:pt>
                <c:pt idx="4">
                  <c:v>0.124</c:v>
                </c:pt>
                <c:pt idx="5">
                  <c:v>0.04</c:v>
                </c:pt>
                <c:pt idx="6">
                  <c:v>3.5999999999999997E-2</c:v>
                </c:pt>
              </c:numCache>
            </c:numRef>
          </c:val>
          <c:extLst>
            <c:ext xmlns:c16="http://schemas.microsoft.com/office/drawing/2014/chart" uri="{C3380CC4-5D6E-409C-BE32-E72D297353CC}">
              <c16:uniqueId val="{00000002-28DC-486B-999F-BA52331AFA24}"/>
            </c:ext>
          </c:extLst>
        </c:ser>
        <c:dLbls>
          <c:showLegendKey val="0"/>
          <c:showVal val="0"/>
          <c:showCatName val="0"/>
          <c:showSerName val="0"/>
          <c:showPercent val="0"/>
          <c:showBubbleSize val="0"/>
        </c:dLbls>
        <c:gapWidth val="150"/>
        <c:axId val="1498211696"/>
        <c:axId val="1498209200"/>
      </c:barChart>
      <c:catAx>
        <c:axId val="149821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09200"/>
        <c:crosses val="autoZero"/>
        <c:auto val="1"/>
        <c:lblAlgn val="ctr"/>
        <c:lblOffset val="100"/>
        <c:noMultiLvlLbl val="0"/>
      </c:catAx>
      <c:valAx>
        <c:axId val="1498209200"/>
        <c:scaling>
          <c:orientation val="minMax"/>
        </c:scaling>
        <c:delete val="1"/>
        <c:axPos val="l"/>
        <c:numFmt formatCode="0%" sourceLinked="1"/>
        <c:majorTickMark val="none"/>
        <c:minorTickMark val="none"/>
        <c:tickLblPos val="nextTo"/>
        <c:crossAx val="1498211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solidFill>
                  <a:sysClr val="windowText" lastClr="000000"/>
                </a:solidFill>
              </a:rPr>
              <a:t>Overall, how would you rate the quality of support for online and virtual research? -</a:t>
            </a:r>
            <a:r>
              <a:rPr lang="en-GB" sz="1600" b="1" baseline="0">
                <a:solidFill>
                  <a:sysClr val="windowText" lastClr="000000"/>
                </a:solidFill>
              </a:rPr>
              <a:t> comparison by wave</a:t>
            </a:r>
            <a:endParaRPr lang="en-GB" sz="1600"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'PULSE Q17 Q23'!$L$2</c:f>
              <c:strCache>
                <c:ptCount val="1"/>
                <c:pt idx="0">
                  <c:v>WAVE 1 (JAN)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Q17 Q23'!$K$3:$K$5</c:f>
              <c:strCache>
                <c:ptCount val="3"/>
                <c:pt idx="0">
                  <c:v>Best imaginable, Excellent or Good</c:v>
                </c:pt>
                <c:pt idx="1">
                  <c:v>Average</c:v>
                </c:pt>
                <c:pt idx="2">
                  <c:v>Poor, Awful or Worst Imaginable</c:v>
                </c:pt>
              </c:strCache>
            </c:strRef>
          </c:cat>
          <c:val>
            <c:numRef>
              <c:f>'PULSE Q17 Q23'!$L$3:$L$5</c:f>
              <c:numCache>
                <c:formatCode>0%</c:formatCode>
                <c:ptCount val="3"/>
                <c:pt idx="0">
                  <c:v>0.52845528455284563</c:v>
                </c:pt>
                <c:pt idx="1">
                  <c:v>0.21951219512195122</c:v>
                </c:pt>
                <c:pt idx="2">
                  <c:v>0.25203252032520324</c:v>
                </c:pt>
              </c:numCache>
            </c:numRef>
          </c:val>
          <c:extLst>
            <c:ext xmlns:c16="http://schemas.microsoft.com/office/drawing/2014/chart" uri="{C3380CC4-5D6E-409C-BE32-E72D297353CC}">
              <c16:uniqueId val="{00000000-03BB-4813-9841-28559E89EEBE}"/>
            </c:ext>
          </c:extLst>
        </c:ser>
        <c:ser>
          <c:idx val="1"/>
          <c:order val="1"/>
          <c:tx>
            <c:strRef>
              <c:f>'PULSE Q17 Q23'!$M$2</c:f>
              <c:strCache>
                <c:ptCount val="1"/>
                <c:pt idx="0">
                  <c:v>WAVE 2 (MARCH)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Q17 Q23'!$K$3:$K$5</c:f>
              <c:strCache>
                <c:ptCount val="3"/>
                <c:pt idx="0">
                  <c:v>Best imaginable, Excellent or Good</c:v>
                </c:pt>
                <c:pt idx="1">
                  <c:v>Average</c:v>
                </c:pt>
                <c:pt idx="2">
                  <c:v>Poor, Awful or Worst Imaginable</c:v>
                </c:pt>
              </c:strCache>
            </c:strRef>
          </c:cat>
          <c:val>
            <c:numRef>
              <c:f>'PULSE Q17 Q23'!$M$3:$M$5</c:f>
              <c:numCache>
                <c:formatCode>0%</c:formatCode>
                <c:ptCount val="3"/>
                <c:pt idx="0">
                  <c:v>0.72151898734177211</c:v>
                </c:pt>
                <c:pt idx="1">
                  <c:v>0.12658227848101267</c:v>
                </c:pt>
                <c:pt idx="2">
                  <c:v>0.15189873417721519</c:v>
                </c:pt>
              </c:numCache>
            </c:numRef>
          </c:val>
          <c:extLst>
            <c:ext xmlns:c16="http://schemas.microsoft.com/office/drawing/2014/chart" uri="{C3380CC4-5D6E-409C-BE32-E72D297353CC}">
              <c16:uniqueId val="{00000001-03BB-4813-9841-28559E89EEBE}"/>
            </c:ext>
          </c:extLst>
        </c:ser>
        <c:ser>
          <c:idx val="2"/>
          <c:order val="2"/>
          <c:tx>
            <c:strRef>
              <c:f>'PULSE Q17 Q23'!$N$2</c:f>
              <c:strCache>
                <c:ptCount val="1"/>
                <c:pt idx="0">
                  <c:v>WAVE 3 (JULY)</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Q17 Q23'!$K$3:$K$5</c:f>
              <c:strCache>
                <c:ptCount val="3"/>
                <c:pt idx="0">
                  <c:v>Best imaginable, Excellent or Good</c:v>
                </c:pt>
                <c:pt idx="1">
                  <c:v>Average</c:v>
                </c:pt>
                <c:pt idx="2">
                  <c:v>Poor, Awful or Worst Imaginable</c:v>
                </c:pt>
              </c:strCache>
            </c:strRef>
          </c:cat>
          <c:val>
            <c:numRef>
              <c:f>'PULSE Q17 Q23'!$N$3:$N$5</c:f>
              <c:numCache>
                <c:formatCode>0%</c:formatCode>
                <c:ptCount val="3"/>
                <c:pt idx="0">
                  <c:v>0.72</c:v>
                </c:pt>
                <c:pt idx="1">
                  <c:v>0.08</c:v>
                </c:pt>
                <c:pt idx="2">
                  <c:v>0.2</c:v>
                </c:pt>
              </c:numCache>
            </c:numRef>
          </c:val>
          <c:extLst>
            <c:ext xmlns:c16="http://schemas.microsoft.com/office/drawing/2014/chart" uri="{C3380CC4-5D6E-409C-BE32-E72D297353CC}">
              <c16:uniqueId val="{00000002-03BB-4813-9841-28559E89EEBE}"/>
            </c:ext>
          </c:extLst>
        </c:ser>
        <c:dLbls>
          <c:showLegendKey val="0"/>
          <c:showVal val="0"/>
          <c:showCatName val="0"/>
          <c:showSerName val="0"/>
          <c:showPercent val="0"/>
          <c:showBubbleSize val="0"/>
        </c:dLbls>
        <c:gapWidth val="150"/>
        <c:axId val="1498211696"/>
        <c:axId val="1498209200"/>
      </c:barChart>
      <c:catAx>
        <c:axId val="149821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09200"/>
        <c:crosses val="autoZero"/>
        <c:auto val="1"/>
        <c:lblAlgn val="ctr"/>
        <c:lblOffset val="100"/>
        <c:noMultiLvlLbl val="0"/>
      </c:catAx>
      <c:valAx>
        <c:axId val="1498209200"/>
        <c:scaling>
          <c:orientation val="minMax"/>
        </c:scaling>
        <c:delete val="1"/>
        <c:axPos val="l"/>
        <c:numFmt formatCode="0%" sourceLinked="1"/>
        <c:majorTickMark val="none"/>
        <c:minorTickMark val="none"/>
        <c:tickLblPos val="nextTo"/>
        <c:crossAx val="1498211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solidFill>
                  <a:sysClr val="windowText" lastClr="000000"/>
                </a:solidFill>
              </a:rPr>
              <a:t>Overall, how well do we support you to work effectively online? -</a:t>
            </a:r>
            <a:r>
              <a:rPr lang="en-GB" sz="1600" b="1" baseline="0">
                <a:solidFill>
                  <a:sysClr val="windowText" lastClr="000000"/>
                </a:solidFill>
              </a:rPr>
              <a:t> comparison by wave</a:t>
            </a:r>
            <a:endParaRPr lang="en-GB" sz="1600"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'PULSE Q17 Q23'!$G$27</c:f>
              <c:strCache>
                <c:ptCount val="1"/>
                <c:pt idx="0">
                  <c:v>WAVE 1 (JAN)</c:v>
                </c:pt>
              </c:strCache>
            </c:strRef>
          </c:tx>
          <c:spPr>
            <a:ln w="28575" cap="rnd">
              <a:solidFill>
                <a:schemeClr val="accent1"/>
              </a:solidFill>
              <a:round/>
            </a:ln>
            <a:effectLst/>
          </c:spPr>
          <c:marker>
            <c:symbol val="none"/>
          </c:marker>
          <c:cat>
            <c:strRef>
              <c:f>'PULSE Q17 Q23'!$F$28:$F$34</c:f>
              <c:strCache>
                <c:ptCount val="7"/>
                <c:pt idx="0">
                  <c:v>Best imaginable</c:v>
                </c:pt>
                <c:pt idx="1">
                  <c:v>Excellent</c:v>
                </c:pt>
                <c:pt idx="2">
                  <c:v>Good</c:v>
                </c:pt>
                <c:pt idx="3">
                  <c:v>Average</c:v>
                </c:pt>
                <c:pt idx="4">
                  <c:v>Poor</c:v>
                </c:pt>
                <c:pt idx="5">
                  <c:v>Awful</c:v>
                </c:pt>
                <c:pt idx="6">
                  <c:v>Worst imaginable</c:v>
                </c:pt>
              </c:strCache>
            </c:strRef>
          </c:cat>
          <c:val>
            <c:numRef>
              <c:f>'PULSE Q17 Q23'!$G$28:$G$34</c:f>
              <c:numCache>
                <c:formatCode>0%</c:formatCode>
                <c:ptCount val="7"/>
                <c:pt idx="0">
                  <c:v>8.3333333333333332E-3</c:v>
                </c:pt>
                <c:pt idx="1">
                  <c:v>0.1</c:v>
                </c:pt>
                <c:pt idx="2">
                  <c:v>0.22916666666666666</c:v>
                </c:pt>
                <c:pt idx="3">
                  <c:v>0.42499999999999999</c:v>
                </c:pt>
                <c:pt idx="4">
                  <c:v>0.13750000000000001</c:v>
                </c:pt>
                <c:pt idx="5">
                  <c:v>9.166666666666666E-2</c:v>
                </c:pt>
                <c:pt idx="6">
                  <c:v>8.3333333333333332E-3</c:v>
                </c:pt>
              </c:numCache>
            </c:numRef>
          </c:val>
          <c:smooth val="0"/>
          <c:extLst>
            <c:ext xmlns:c16="http://schemas.microsoft.com/office/drawing/2014/chart" uri="{C3380CC4-5D6E-409C-BE32-E72D297353CC}">
              <c16:uniqueId val="{00000000-8646-4DBE-9A19-06A270CBB23B}"/>
            </c:ext>
          </c:extLst>
        </c:ser>
        <c:ser>
          <c:idx val="1"/>
          <c:order val="1"/>
          <c:tx>
            <c:strRef>
              <c:f>'PULSE Q17 Q23'!$H$27</c:f>
              <c:strCache>
                <c:ptCount val="1"/>
                <c:pt idx="0">
                  <c:v>WAVE 2 (MARCH)</c:v>
                </c:pt>
              </c:strCache>
            </c:strRef>
          </c:tx>
          <c:spPr>
            <a:ln w="28575" cap="rnd">
              <a:solidFill>
                <a:schemeClr val="accent2"/>
              </a:solidFill>
              <a:round/>
            </a:ln>
            <a:effectLst/>
          </c:spPr>
          <c:marker>
            <c:symbol val="none"/>
          </c:marker>
          <c:cat>
            <c:strRef>
              <c:f>'PULSE Q17 Q23'!$F$28:$F$34</c:f>
              <c:strCache>
                <c:ptCount val="7"/>
                <c:pt idx="0">
                  <c:v>Best imaginable</c:v>
                </c:pt>
                <c:pt idx="1">
                  <c:v>Excellent</c:v>
                </c:pt>
                <c:pt idx="2">
                  <c:v>Good</c:v>
                </c:pt>
                <c:pt idx="3">
                  <c:v>Average</c:v>
                </c:pt>
                <c:pt idx="4">
                  <c:v>Poor</c:v>
                </c:pt>
                <c:pt idx="5">
                  <c:v>Awful</c:v>
                </c:pt>
                <c:pt idx="6">
                  <c:v>Worst imaginable</c:v>
                </c:pt>
              </c:strCache>
            </c:strRef>
          </c:cat>
          <c:val>
            <c:numRef>
              <c:f>'PULSE Q17 Q23'!$H$28:$H$34</c:f>
              <c:numCache>
                <c:formatCode>0%</c:formatCode>
                <c:ptCount val="7"/>
                <c:pt idx="0">
                  <c:v>8.4033613445378148E-3</c:v>
                </c:pt>
                <c:pt idx="1">
                  <c:v>0.12184873949579832</c:v>
                </c:pt>
                <c:pt idx="2">
                  <c:v>0.18907563025210083</c:v>
                </c:pt>
                <c:pt idx="3">
                  <c:v>0.37815126050420167</c:v>
                </c:pt>
                <c:pt idx="4">
                  <c:v>0.13025210084033614</c:v>
                </c:pt>
                <c:pt idx="5">
                  <c:v>0.13445378151260504</c:v>
                </c:pt>
                <c:pt idx="6">
                  <c:v>3.7815126050420166E-2</c:v>
                </c:pt>
              </c:numCache>
            </c:numRef>
          </c:val>
          <c:smooth val="0"/>
          <c:extLst>
            <c:ext xmlns:c16="http://schemas.microsoft.com/office/drawing/2014/chart" uri="{C3380CC4-5D6E-409C-BE32-E72D297353CC}">
              <c16:uniqueId val="{00000001-8646-4DBE-9A19-06A270CBB23B}"/>
            </c:ext>
          </c:extLst>
        </c:ser>
        <c:ser>
          <c:idx val="2"/>
          <c:order val="2"/>
          <c:tx>
            <c:strRef>
              <c:f>'PULSE Q17 Q23'!$I$27</c:f>
              <c:strCache>
                <c:ptCount val="1"/>
                <c:pt idx="0">
                  <c:v>WAVE 3 (JULY)</c:v>
                </c:pt>
              </c:strCache>
            </c:strRef>
          </c:tx>
          <c:spPr>
            <a:ln w="28575" cap="rnd">
              <a:solidFill>
                <a:schemeClr val="accent3"/>
              </a:solidFill>
              <a:round/>
            </a:ln>
            <a:effectLst/>
          </c:spPr>
          <c:marker>
            <c:symbol val="none"/>
          </c:marker>
          <c:cat>
            <c:strRef>
              <c:f>'PULSE Q17 Q23'!$F$28:$F$34</c:f>
              <c:strCache>
                <c:ptCount val="7"/>
                <c:pt idx="0">
                  <c:v>Best imaginable</c:v>
                </c:pt>
                <c:pt idx="1">
                  <c:v>Excellent</c:v>
                </c:pt>
                <c:pt idx="2">
                  <c:v>Good</c:v>
                </c:pt>
                <c:pt idx="3">
                  <c:v>Average</c:v>
                </c:pt>
                <c:pt idx="4">
                  <c:v>Poor</c:v>
                </c:pt>
                <c:pt idx="5">
                  <c:v>Awful</c:v>
                </c:pt>
                <c:pt idx="6">
                  <c:v>Worst imaginable</c:v>
                </c:pt>
              </c:strCache>
            </c:strRef>
          </c:cat>
          <c:val>
            <c:numRef>
              <c:f>'PULSE Q17 Q23'!$I$28:$I$34</c:f>
              <c:numCache>
                <c:formatCode>0%</c:formatCode>
                <c:ptCount val="7"/>
                <c:pt idx="0">
                  <c:v>1.1583011583011582E-2</c:v>
                </c:pt>
                <c:pt idx="1">
                  <c:v>5.7915057915057917E-2</c:v>
                </c:pt>
                <c:pt idx="2">
                  <c:v>0.13513513513513514</c:v>
                </c:pt>
                <c:pt idx="3">
                  <c:v>0.46332046332046334</c:v>
                </c:pt>
                <c:pt idx="4">
                  <c:v>0.15830115830115829</c:v>
                </c:pt>
                <c:pt idx="5">
                  <c:v>0.11583011583011583</c:v>
                </c:pt>
                <c:pt idx="6">
                  <c:v>5.7915057915057917E-2</c:v>
                </c:pt>
              </c:numCache>
            </c:numRef>
          </c:val>
          <c:smooth val="0"/>
          <c:extLst>
            <c:ext xmlns:c16="http://schemas.microsoft.com/office/drawing/2014/chart" uri="{C3380CC4-5D6E-409C-BE32-E72D297353CC}">
              <c16:uniqueId val="{00000002-8646-4DBE-9A19-06A270CBB23B}"/>
            </c:ext>
          </c:extLst>
        </c:ser>
        <c:dLbls>
          <c:showLegendKey val="0"/>
          <c:showVal val="0"/>
          <c:showCatName val="0"/>
          <c:showSerName val="0"/>
          <c:showPercent val="0"/>
          <c:showBubbleSize val="0"/>
        </c:dLbls>
        <c:smooth val="0"/>
        <c:axId val="1498211696"/>
        <c:axId val="1498209200"/>
      </c:lineChart>
      <c:catAx>
        <c:axId val="149821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09200"/>
        <c:crosses val="autoZero"/>
        <c:auto val="1"/>
        <c:lblAlgn val="ctr"/>
        <c:lblOffset val="100"/>
        <c:noMultiLvlLbl val="0"/>
      </c:catAx>
      <c:valAx>
        <c:axId val="149820920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11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sz="1600" b="1" i="0" u="none" strike="noStrike" baseline="0">
                <a:effectLst/>
              </a:rPr>
              <a:t>Overall, how well do we support you to work effectively online? </a:t>
            </a:r>
            <a:r>
              <a:rPr lang="en-GB" sz="1600" b="1">
                <a:solidFill>
                  <a:sysClr val="windowText" lastClr="000000"/>
                </a:solidFill>
              </a:rPr>
              <a:t>-</a:t>
            </a:r>
            <a:r>
              <a:rPr lang="en-GB" sz="1600" b="1" baseline="0">
                <a:solidFill>
                  <a:sysClr val="windowText" lastClr="000000"/>
                </a:solidFill>
              </a:rPr>
              <a:t> comparison by wave</a:t>
            </a:r>
            <a:endParaRPr lang="en-GB" sz="1600" b="1">
              <a:solidFill>
                <a:sysClr val="windowText" lastClr="000000"/>
              </a:solidFill>
            </a:endParaRPr>
          </a:p>
        </c:rich>
      </c:tx>
      <c:layout>
        <c:manualLayout>
          <c:xMode val="edge"/>
          <c:yMode val="edge"/>
          <c:x val="0.13341615280447305"/>
          <c:y val="4.155845005797117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0185823851956717E-2"/>
          <c:y val="0.12827285576702238"/>
          <c:w val="0.91981417614804328"/>
          <c:h val="0.69959642081939277"/>
        </c:manualLayout>
      </c:layout>
      <c:lineChart>
        <c:grouping val="standard"/>
        <c:varyColors val="0"/>
        <c:ser>
          <c:idx val="0"/>
          <c:order val="0"/>
          <c:tx>
            <c:strRef>
              <c:f>'PULSE Q17 Q23'!$L$27</c:f>
              <c:strCache>
                <c:ptCount val="1"/>
                <c:pt idx="0">
                  <c:v>WAVE 1 (JAN)</c:v>
                </c:pt>
              </c:strCache>
            </c:strRef>
          </c:tx>
          <c:spPr>
            <a:ln w="28575" cap="rnd">
              <a:solidFill>
                <a:schemeClr val="accent1"/>
              </a:solidFill>
              <a:round/>
            </a:ln>
            <a:effectLst/>
          </c:spPr>
          <c:marker>
            <c:symbol val="none"/>
          </c:marker>
          <c:cat>
            <c:strRef>
              <c:f>'PULSE Q17 Q23'!$K$28:$K$30</c:f>
              <c:strCache>
                <c:ptCount val="3"/>
                <c:pt idx="0">
                  <c:v>Best imaginable, Excellent or Good</c:v>
                </c:pt>
                <c:pt idx="1">
                  <c:v>Average</c:v>
                </c:pt>
                <c:pt idx="2">
                  <c:v>Poor, Awful or Worst Imaginable</c:v>
                </c:pt>
              </c:strCache>
            </c:strRef>
          </c:cat>
          <c:val>
            <c:numRef>
              <c:f>'PULSE Q17 Q23'!$L$28:$L$30</c:f>
              <c:numCache>
                <c:formatCode>0%</c:formatCode>
                <c:ptCount val="3"/>
                <c:pt idx="0">
                  <c:v>0.33750000000000002</c:v>
                </c:pt>
                <c:pt idx="1">
                  <c:v>0.42499999999999999</c:v>
                </c:pt>
                <c:pt idx="2">
                  <c:v>0.23750000000000002</c:v>
                </c:pt>
              </c:numCache>
            </c:numRef>
          </c:val>
          <c:smooth val="0"/>
          <c:extLst>
            <c:ext xmlns:c16="http://schemas.microsoft.com/office/drawing/2014/chart" uri="{C3380CC4-5D6E-409C-BE32-E72D297353CC}">
              <c16:uniqueId val="{00000000-E2B8-4DB8-8C7E-8078469C75A3}"/>
            </c:ext>
          </c:extLst>
        </c:ser>
        <c:ser>
          <c:idx val="1"/>
          <c:order val="1"/>
          <c:tx>
            <c:strRef>
              <c:f>'PULSE Q17 Q23'!$M$27</c:f>
              <c:strCache>
                <c:ptCount val="1"/>
                <c:pt idx="0">
                  <c:v>WAVE 2 (MARCH)</c:v>
                </c:pt>
              </c:strCache>
            </c:strRef>
          </c:tx>
          <c:spPr>
            <a:ln w="28575" cap="rnd">
              <a:solidFill>
                <a:schemeClr val="accent2"/>
              </a:solidFill>
              <a:round/>
            </a:ln>
            <a:effectLst/>
          </c:spPr>
          <c:marker>
            <c:symbol val="none"/>
          </c:marker>
          <c:cat>
            <c:strRef>
              <c:f>'PULSE Q17 Q23'!$K$28:$K$30</c:f>
              <c:strCache>
                <c:ptCount val="3"/>
                <c:pt idx="0">
                  <c:v>Best imaginable, Excellent or Good</c:v>
                </c:pt>
                <c:pt idx="1">
                  <c:v>Average</c:v>
                </c:pt>
                <c:pt idx="2">
                  <c:v>Poor, Awful or Worst Imaginable</c:v>
                </c:pt>
              </c:strCache>
            </c:strRef>
          </c:cat>
          <c:val>
            <c:numRef>
              <c:f>'PULSE Q17 Q23'!$M$28:$M$30</c:f>
              <c:numCache>
                <c:formatCode>0%</c:formatCode>
                <c:ptCount val="3"/>
                <c:pt idx="0">
                  <c:v>0.31932773109243695</c:v>
                </c:pt>
                <c:pt idx="1">
                  <c:v>0.37815126050420167</c:v>
                </c:pt>
                <c:pt idx="2">
                  <c:v>0.30252100840336132</c:v>
                </c:pt>
              </c:numCache>
            </c:numRef>
          </c:val>
          <c:smooth val="0"/>
          <c:extLst>
            <c:ext xmlns:c16="http://schemas.microsoft.com/office/drawing/2014/chart" uri="{C3380CC4-5D6E-409C-BE32-E72D297353CC}">
              <c16:uniqueId val="{00000001-E2B8-4DB8-8C7E-8078469C75A3}"/>
            </c:ext>
          </c:extLst>
        </c:ser>
        <c:ser>
          <c:idx val="2"/>
          <c:order val="2"/>
          <c:tx>
            <c:strRef>
              <c:f>'PULSE Q17 Q23'!$N$27</c:f>
              <c:strCache>
                <c:ptCount val="1"/>
                <c:pt idx="0">
                  <c:v>WAVE 3 (JULY)</c:v>
                </c:pt>
              </c:strCache>
            </c:strRef>
          </c:tx>
          <c:spPr>
            <a:ln w="28575" cap="rnd">
              <a:solidFill>
                <a:schemeClr val="accent3"/>
              </a:solidFill>
              <a:round/>
            </a:ln>
            <a:effectLst/>
          </c:spPr>
          <c:marker>
            <c:symbol val="none"/>
          </c:marker>
          <c:cat>
            <c:strRef>
              <c:f>'PULSE Q17 Q23'!$K$28:$K$30</c:f>
              <c:strCache>
                <c:ptCount val="3"/>
                <c:pt idx="0">
                  <c:v>Best imaginable, Excellent or Good</c:v>
                </c:pt>
                <c:pt idx="1">
                  <c:v>Average</c:v>
                </c:pt>
                <c:pt idx="2">
                  <c:v>Poor, Awful or Worst Imaginable</c:v>
                </c:pt>
              </c:strCache>
            </c:strRef>
          </c:cat>
          <c:val>
            <c:numRef>
              <c:f>'PULSE Q17 Q23'!$N$28:$N$30</c:f>
              <c:numCache>
                <c:formatCode>0%</c:formatCode>
                <c:ptCount val="3"/>
                <c:pt idx="0">
                  <c:v>0.20463320463320464</c:v>
                </c:pt>
                <c:pt idx="1">
                  <c:v>0.46332046332046334</c:v>
                </c:pt>
                <c:pt idx="2">
                  <c:v>0.33204633204633205</c:v>
                </c:pt>
              </c:numCache>
            </c:numRef>
          </c:val>
          <c:smooth val="0"/>
          <c:extLst>
            <c:ext xmlns:c16="http://schemas.microsoft.com/office/drawing/2014/chart" uri="{C3380CC4-5D6E-409C-BE32-E72D297353CC}">
              <c16:uniqueId val="{00000002-E2B8-4DB8-8C7E-8078469C75A3}"/>
            </c:ext>
          </c:extLst>
        </c:ser>
        <c:dLbls>
          <c:showLegendKey val="0"/>
          <c:showVal val="0"/>
          <c:showCatName val="0"/>
          <c:showSerName val="0"/>
          <c:showPercent val="0"/>
          <c:showBubbleSize val="0"/>
        </c:dLbls>
        <c:smooth val="0"/>
        <c:axId val="1498211696"/>
        <c:axId val="1498209200"/>
      </c:lineChart>
      <c:catAx>
        <c:axId val="149821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09200"/>
        <c:crosses val="autoZero"/>
        <c:auto val="1"/>
        <c:lblAlgn val="ctr"/>
        <c:lblOffset val="100"/>
        <c:noMultiLvlLbl val="0"/>
      </c:catAx>
      <c:valAx>
        <c:axId val="149820920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11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i="0" baseline="0">
                <a:solidFill>
                  <a:sysClr val="windowText" lastClr="000000"/>
                </a:solidFill>
                <a:effectLst/>
              </a:rPr>
              <a:t>Overall, how well do we support you to work effectively online? - comparison by wave</a:t>
            </a:r>
            <a:endParaRPr lang="en-GB" sz="16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0121614501797478E-2"/>
          <c:y val="0.12059942343504616"/>
          <c:w val="0.96594803699695808"/>
          <c:h val="0.762518600320372"/>
        </c:manualLayout>
      </c:layout>
      <c:barChart>
        <c:barDir val="col"/>
        <c:grouping val="clustered"/>
        <c:varyColors val="0"/>
        <c:ser>
          <c:idx val="0"/>
          <c:order val="0"/>
          <c:tx>
            <c:strRef>
              <c:f>'PULSE Q17 Q23'!$G$27</c:f>
              <c:strCache>
                <c:ptCount val="1"/>
                <c:pt idx="0">
                  <c:v>WAVE 1 (JAN)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Q17 Q23'!$F$28:$F$34</c:f>
              <c:strCache>
                <c:ptCount val="7"/>
                <c:pt idx="0">
                  <c:v>Best imaginable</c:v>
                </c:pt>
                <c:pt idx="1">
                  <c:v>Excellent</c:v>
                </c:pt>
                <c:pt idx="2">
                  <c:v>Good</c:v>
                </c:pt>
                <c:pt idx="3">
                  <c:v>Average</c:v>
                </c:pt>
                <c:pt idx="4">
                  <c:v>Poor</c:v>
                </c:pt>
                <c:pt idx="5">
                  <c:v>Awful</c:v>
                </c:pt>
                <c:pt idx="6">
                  <c:v>Worst imaginable</c:v>
                </c:pt>
              </c:strCache>
            </c:strRef>
          </c:cat>
          <c:val>
            <c:numRef>
              <c:f>'PULSE Q17 Q23'!$G$28:$G$34</c:f>
              <c:numCache>
                <c:formatCode>0%</c:formatCode>
                <c:ptCount val="7"/>
                <c:pt idx="0">
                  <c:v>8.3333333333333332E-3</c:v>
                </c:pt>
                <c:pt idx="1">
                  <c:v>0.1</c:v>
                </c:pt>
                <c:pt idx="2">
                  <c:v>0.22916666666666666</c:v>
                </c:pt>
                <c:pt idx="3">
                  <c:v>0.42499999999999999</c:v>
                </c:pt>
                <c:pt idx="4">
                  <c:v>0.13750000000000001</c:v>
                </c:pt>
                <c:pt idx="5">
                  <c:v>9.166666666666666E-2</c:v>
                </c:pt>
                <c:pt idx="6">
                  <c:v>8.3333333333333332E-3</c:v>
                </c:pt>
              </c:numCache>
            </c:numRef>
          </c:val>
          <c:extLst>
            <c:ext xmlns:c16="http://schemas.microsoft.com/office/drawing/2014/chart" uri="{C3380CC4-5D6E-409C-BE32-E72D297353CC}">
              <c16:uniqueId val="{00000000-0DA8-409F-BAA8-5BEADB123472}"/>
            </c:ext>
          </c:extLst>
        </c:ser>
        <c:ser>
          <c:idx val="1"/>
          <c:order val="1"/>
          <c:tx>
            <c:strRef>
              <c:f>'PULSE Q17 Q23'!$H$27</c:f>
              <c:strCache>
                <c:ptCount val="1"/>
                <c:pt idx="0">
                  <c:v>WAVE 2 (MARCH)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Q17 Q23'!$F$28:$F$34</c:f>
              <c:strCache>
                <c:ptCount val="7"/>
                <c:pt idx="0">
                  <c:v>Best imaginable</c:v>
                </c:pt>
                <c:pt idx="1">
                  <c:v>Excellent</c:v>
                </c:pt>
                <c:pt idx="2">
                  <c:v>Good</c:v>
                </c:pt>
                <c:pt idx="3">
                  <c:v>Average</c:v>
                </c:pt>
                <c:pt idx="4">
                  <c:v>Poor</c:v>
                </c:pt>
                <c:pt idx="5">
                  <c:v>Awful</c:v>
                </c:pt>
                <c:pt idx="6">
                  <c:v>Worst imaginable</c:v>
                </c:pt>
              </c:strCache>
            </c:strRef>
          </c:cat>
          <c:val>
            <c:numRef>
              <c:f>'PULSE Q17 Q23'!$H$28:$H$34</c:f>
              <c:numCache>
                <c:formatCode>0%</c:formatCode>
                <c:ptCount val="7"/>
                <c:pt idx="0">
                  <c:v>8.4033613445378148E-3</c:v>
                </c:pt>
                <c:pt idx="1">
                  <c:v>0.12184873949579832</c:v>
                </c:pt>
                <c:pt idx="2">
                  <c:v>0.18907563025210083</c:v>
                </c:pt>
                <c:pt idx="3">
                  <c:v>0.37815126050420167</c:v>
                </c:pt>
                <c:pt idx="4">
                  <c:v>0.13025210084033614</c:v>
                </c:pt>
                <c:pt idx="5">
                  <c:v>0.13445378151260504</c:v>
                </c:pt>
                <c:pt idx="6">
                  <c:v>3.7815126050420166E-2</c:v>
                </c:pt>
              </c:numCache>
            </c:numRef>
          </c:val>
          <c:extLst>
            <c:ext xmlns:c16="http://schemas.microsoft.com/office/drawing/2014/chart" uri="{C3380CC4-5D6E-409C-BE32-E72D297353CC}">
              <c16:uniqueId val="{00000001-0DA8-409F-BAA8-5BEADB123472}"/>
            </c:ext>
          </c:extLst>
        </c:ser>
        <c:ser>
          <c:idx val="2"/>
          <c:order val="2"/>
          <c:tx>
            <c:strRef>
              <c:f>'PULSE Q17 Q23'!$I$27</c:f>
              <c:strCache>
                <c:ptCount val="1"/>
                <c:pt idx="0">
                  <c:v>WAVE 3 (JULY)</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Q17 Q23'!$F$28:$F$34</c:f>
              <c:strCache>
                <c:ptCount val="7"/>
                <c:pt idx="0">
                  <c:v>Best imaginable</c:v>
                </c:pt>
                <c:pt idx="1">
                  <c:v>Excellent</c:v>
                </c:pt>
                <c:pt idx="2">
                  <c:v>Good</c:v>
                </c:pt>
                <c:pt idx="3">
                  <c:v>Average</c:v>
                </c:pt>
                <c:pt idx="4">
                  <c:v>Poor</c:v>
                </c:pt>
                <c:pt idx="5">
                  <c:v>Awful</c:v>
                </c:pt>
                <c:pt idx="6">
                  <c:v>Worst imaginable</c:v>
                </c:pt>
              </c:strCache>
            </c:strRef>
          </c:cat>
          <c:val>
            <c:numRef>
              <c:f>'PULSE Q17 Q23'!$I$28:$I$34</c:f>
              <c:numCache>
                <c:formatCode>0%</c:formatCode>
                <c:ptCount val="7"/>
                <c:pt idx="0">
                  <c:v>1.1583011583011582E-2</c:v>
                </c:pt>
                <c:pt idx="1">
                  <c:v>5.7915057915057917E-2</c:v>
                </c:pt>
                <c:pt idx="2">
                  <c:v>0.13513513513513514</c:v>
                </c:pt>
                <c:pt idx="3">
                  <c:v>0.46332046332046334</c:v>
                </c:pt>
                <c:pt idx="4">
                  <c:v>0.15830115830115829</c:v>
                </c:pt>
                <c:pt idx="5">
                  <c:v>0.11583011583011583</c:v>
                </c:pt>
                <c:pt idx="6">
                  <c:v>5.7915057915057917E-2</c:v>
                </c:pt>
              </c:numCache>
            </c:numRef>
          </c:val>
          <c:extLst>
            <c:ext xmlns:c16="http://schemas.microsoft.com/office/drawing/2014/chart" uri="{C3380CC4-5D6E-409C-BE32-E72D297353CC}">
              <c16:uniqueId val="{00000002-0DA8-409F-BAA8-5BEADB123472}"/>
            </c:ext>
          </c:extLst>
        </c:ser>
        <c:dLbls>
          <c:showLegendKey val="0"/>
          <c:showVal val="0"/>
          <c:showCatName val="0"/>
          <c:showSerName val="0"/>
          <c:showPercent val="0"/>
          <c:showBubbleSize val="0"/>
        </c:dLbls>
        <c:gapWidth val="150"/>
        <c:axId val="1498211696"/>
        <c:axId val="1498209200"/>
      </c:barChart>
      <c:catAx>
        <c:axId val="149821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09200"/>
        <c:crosses val="autoZero"/>
        <c:auto val="1"/>
        <c:lblAlgn val="ctr"/>
        <c:lblOffset val="100"/>
        <c:noMultiLvlLbl val="0"/>
      </c:catAx>
      <c:valAx>
        <c:axId val="1498209200"/>
        <c:scaling>
          <c:orientation val="minMax"/>
        </c:scaling>
        <c:delete val="1"/>
        <c:axPos val="l"/>
        <c:numFmt formatCode="0%" sourceLinked="1"/>
        <c:majorTickMark val="none"/>
        <c:minorTickMark val="none"/>
        <c:tickLblPos val="nextTo"/>
        <c:crossAx val="1498211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i="0" baseline="0">
                <a:solidFill>
                  <a:sysClr val="windowText" lastClr="000000"/>
                </a:solidFill>
                <a:effectLst/>
              </a:rPr>
              <a:t>Overall, how well do we support you to work effectively online? - comparison by wave</a:t>
            </a:r>
            <a:endParaRPr lang="en-GB" sz="16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'PULSE Q17 Q23'!$L$27</c:f>
              <c:strCache>
                <c:ptCount val="1"/>
                <c:pt idx="0">
                  <c:v>WAVE 1 (JAN)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Q17 Q23'!$K$28:$K$30</c:f>
              <c:strCache>
                <c:ptCount val="3"/>
                <c:pt idx="0">
                  <c:v>Best imaginable, Excellent or Good</c:v>
                </c:pt>
                <c:pt idx="1">
                  <c:v>Average</c:v>
                </c:pt>
                <c:pt idx="2">
                  <c:v>Poor, Awful or Worst Imaginable</c:v>
                </c:pt>
              </c:strCache>
            </c:strRef>
          </c:cat>
          <c:val>
            <c:numRef>
              <c:f>'PULSE Q17 Q23'!$L$28:$L$30</c:f>
              <c:numCache>
                <c:formatCode>0%</c:formatCode>
                <c:ptCount val="3"/>
                <c:pt idx="0">
                  <c:v>0.33750000000000002</c:v>
                </c:pt>
                <c:pt idx="1">
                  <c:v>0.42499999999999999</c:v>
                </c:pt>
                <c:pt idx="2">
                  <c:v>0.23750000000000002</c:v>
                </c:pt>
              </c:numCache>
            </c:numRef>
          </c:val>
          <c:extLst>
            <c:ext xmlns:c16="http://schemas.microsoft.com/office/drawing/2014/chart" uri="{C3380CC4-5D6E-409C-BE32-E72D297353CC}">
              <c16:uniqueId val="{00000000-7D52-4994-B199-3F46FE7A6705}"/>
            </c:ext>
          </c:extLst>
        </c:ser>
        <c:ser>
          <c:idx val="1"/>
          <c:order val="1"/>
          <c:tx>
            <c:strRef>
              <c:f>'PULSE Q17 Q23'!$M$27</c:f>
              <c:strCache>
                <c:ptCount val="1"/>
                <c:pt idx="0">
                  <c:v>WAVE 2 (MARCH)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Q17 Q23'!$K$28:$K$30</c:f>
              <c:strCache>
                <c:ptCount val="3"/>
                <c:pt idx="0">
                  <c:v>Best imaginable, Excellent or Good</c:v>
                </c:pt>
                <c:pt idx="1">
                  <c:v>Average</c:v>
                </c:pt>
                <c:pt idx="2">
                  <c:v>Poor, Awful or Worst Imaginable</c:v>
                </c:pt>
              </c:strCache>
            </c:strRef>
          </c:cat>
          <c:val>
            <c:numRef>
              <c:f>'PULSE Q17 Q23'!$M$28:$M$30</c:f>
              <c:numCache>
                <c:formatCode>0%</c:formatCode>
                <c:ptCount val="3"/>
                <c:pt idx="0">
                  <c:v>0.31932773109243695</c:v>
                </c:pt>
                <c:pt idx="1">
                  <c:v>0.37815126050420167</c:v>
                </c:pt>
                <c:pt idx="2">
                  <c:v>0.30252100840336132</c:v>
                </c:pt>
              </c:numCache>
            </c:numRef>
          </c:val>
          <c:extLst>
            <c:ext xmlns:c16="http://schemas.microsoft.com/office/drawing/2014/chart" uri="{C3380CC4-5D6E-409C-BE32-E72D297353CC}">
              <c16:uniqueId val="{00000001-7D52-4994-B199-3F46FE7A6705}"/>
            </c:ext>
          </c:extLst>
        </c:ser>
        <c:ser>
          <c:idx val="2"/>
          <c:order val="2"/>
          <c:tx>
            <c:strRef>
              <c:f>'PULSE Q17 Q23'!$N$27</c:f>
              <c:strCache>
                <c:ptCount val="1"/>
                <c:pt idx="0">
                  <c:v>WAVE 3 (JULY)</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Q17 Q23'!$K$28:$K$30</c:f>
              <c:strCache>
                <c:ptCount val="3"/>
                <c:pt idx="0">
                  <c:v>Best imaginable, Excellent or Good</c:v>
                </c:pt>
                <c:pt idx="1">
                  <c:v>Average</c:v>
                </c:pt>
                <c:pt idx="2">
                  <c:v>Poor, Awful or Worst Imaginable</c:v>
                </c:pt>
              </c:strCache>
            </c:strRef>
          </c:cat>
          <c:val>
            <c:numRef>
              <c:f>'PULSE Q17 Q23'!$N$28:$N$30</c:f>
              <c:numCache>
                <c:formatCode>0%</c:formatCode>
                <c:ptCount val="3"/>
                <c:pt idx="0">
                  <c:v>0.20463320463320464</c:v>
                </c:pt>
                <c:pt idx="1">
                  <c:v>0.46332046332046334</c:v>
                </c:pt>
                <c:pt idx="2">
                  <c:v>0.33204633204633205</c:v>
                </c:pt>
              </c:numCache>
            </c:numRef>
          </c:val>
          <c:extLst>
            <c:ext xmlns:c16="http://schemas.microsoft.com/office/drawing/2014/chart" uri="{C3380CC4-5D6E-409C-BE32-E72D297353CC}">
              <c16:uniqueId val="{00000002-7D52-4994-B199-3F46FE7A6705}"/>
            </c:ext>
          </c:extLst>
        </c:ser>
        <c:dLbls>
          <c:showLegendKey val="0"/>
          <c:showVal val="0"/>
          <c:showCatName val="0"/>
          <c:showSerName val="0"/>
          <c:showPercent val="0"/>
          <c:showBubbleSize val="0"/>
        </c:dLbls>
        <c:gapWidth val="150"/>
        <c:axId val="1498211696"/>
        <c:axId val="1498209200"/>
      </c:barChart>
      <c:catAx>
        <c:axId val="149821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09200"/>
        <c:crosses val="autoZero"/>
        <c:auto val="1"/>
        <c:lblAlgn val="ctr"/>
        <c:lblOffset val="100"/>
        <c:noMultiLvlLbl val="0"/>
      </c:catAx>
      <c:valAx>
        <c:axId val="1498209200"/>
        <c:scaling>
          <c:orientation val="minMax"/>
        </c:scaling>
        <c:delete val="1"/>
        <c:axPos val="l"/>
        <c:numFmt formatCode="0%" sourceLinked="1"/>
        <c:majorTickMark val="none"/>
        <c:minorTickMark val="none"/>
        <c:tickLblPos val="nextTo"/>
        <c:crossAx val="1498211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solidFill>
                  <a:sysClr val="windowText" lastClr="000000"/>
                </a:solidFill>
              </a:rPr>
              <a:t>When you've been working online, have any of the following been a problem? -</a:t>
            </a:r>
            <a:r>
              <a:rPr lang="en-GB" sz="1600" b="1" baseline="0">
                <a:solidFill>
                  <a:sysClr val="windowText" lastClr="000000"/>
                </a:solidFill>
              </a:rPr>
              <a:t> comparison by wave (% yes)</a:t>
            </a:r>
            <a:endParaRPr lang="en-GB" sz="1600"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'PULSE Q3'!$K$2</c:f>
              <c:strCache>
                <c:ptCount val="1"/>
                <c:pt idx="0">
                  <c:v>WAVE 1 (JAN)</c:v>
                </c:pt>
              </c:strCache>
            </c:strRef>
          </c:tx>
          <c:spPr>
            <a:ln w="28575" cap="rnd">
              <a:solidFill>
                <a:schemeClr val="accent1"/>
              </a:solidFill>
              <a:round/>
            </a:ln>
            <a:effectLst/>
          </c:spPr>
          <c:marker>
            <c:symbol val="none"/>
          </c:marker>
          <c:cat>
            <c:strRef>
              <c:f>'PULSE Q3'!$J$3:$J$8</c:f>
              <c:strCache>
                <c:ptCount val="6"/>
                <c:pt idx="0">
                  <c:v>No suitable computer/device</c:v>
                </c:pt>
                <c:pt idx="1">
                  <c:v>No safe, private area to work</c:v>
                </c:pt>
                <c:pt idx="2">
                  <c:v>Poor wifi connection</c:v>
                </c:pt>
                <c:pt idx="3">
                  <c:v>Mobile data costs</c:v>
                </c:pt>
                <c:pt idx="4">
                  <c:v>Access to online platforms/services</c:v>
                </c:pt>
                <c:pt idx="5">
                  <c:v>Need specialist software</c:v>
                </c:pt>
              </c:strCache>
            </c:strRef>
          </c:cat>
          <c:val>
            <c:numRef>
              <c:f>'PULSE Q3'!$K$3:$K$8</c:f>
              <c:numCache>
                <c:formatCode>0%</c:formatCode>
                <c:ptCount val="6"/>
                <c:pt idx="0">
                  <c:v>0.15</c:v>
                </c:pt>
                <c:pt idx="1">
                  <c:v>0.11</c:v>
                </c:pt>
                <c:pt idx="2">
                  <c:v>0.17499999999999999</c:v>
                </c:pt>
                <c:pt idx="3">
                  <c:v>0.105</c:v>
                </c:pt>
                <c:pt idx="4">
                  <c:v>0.22</c:v>
                </c:pt>
                <c:pt idx="5">
                  <c:v>0.3</c:v>
                </c:pt>
              </c:numCache>
            </c:numRef>
          </c:val>
          <c:smooth val="0"/>
          <c:extLst>
            <c:ext xmlns:c16="http://schemas.microsoft.com/office/drawing/2014/chart" uri="{C3380CC4-5D6E-409C-BE32-E72D297353CC}">
              <c16:uniqueId val="{00000000-AD30-415C-B96B-5CF61B8AE4DD}"/>
            </c:ext>
          </c:extLst>
        </c:ser>
        <c:ser>
          <c:idx val="1"/>
          <c:order val="1"/>
          <c:tx>
            <c:strRef>
              <c:f>'PULSE Q3'!$L$2</c:f>
              <c:strCache>
                <c:ptCount val="1"/>
                <c:pt idx="0">
                  <c:v>WAVE 2 (MARCH)</c:v>
                </c:pt>
              </c:strCache>
            </c:strRef>
          </c:tx>
          <c:spPr>
            <a:ln w="28575" cap="rnd">
              <a:solidFill>
                <a:schemeClr val="accent2"/>
              </a:solidFill>
              <a:round/>
            </a:ln>
            <a:effectLst/>
          </c:spPr>
          <c:marker>
            <c:symbol val="none"/>
          </c:marker>
          <c:cat>
            <c:strRef>
              <c:f>'PULSE Q3'!$J$3:$J$8</c:f>
              <c:strCache>
                <c:ptCount val="6"/>
                <c:pt idx="0">
                  <c:v>No suitable computer/device</c:v>
                </c:pt>
                <c:pt idx="1">
                  <c:v>No safe, private area to work</c:v>
                </c:pt>
                <c:pt idx="2">
                  <c:v>Poor wifi connection</c:v>
                </c:pt>
                <c:pt idx="3">
                  <c:v>Mobile data costs</c:v>
                </c:pt>
                <c:pt idx="4">
                  <c:v>Access to online platforms/services</c:v>
                </c:pt>
                <c:pt idx="5">
                  <c:v>Need specialist software</c:v>
                </c:pt>
              </c:strCache>
            </c:strRef>
          </c:cat>
          <c:val>
            <c:numRef>
              <c:f>'PULSE Q3'!$L$3:$L$8</c:f>
              <c:numCache>
                <c:formatCode>0%</c:formatCode>
                <c:ptCount val="6"/>
                <c:pt idx="0">
                  <c:v>0.125</c:v>
                </c:pt>
                <c:pt idx="1">
                  <c:v>9.5238095238095233E-2</c:v>
                </c:pt>
                <c:pt idx="2">
                  <c:v>0.125</c:v>
                </c:pt>
                <c:pt idx="3">
                  <c:v>0.10050251256281408</c:v>
                </c:pt>
                <c:pt idx="4">
                  <c:v>0.21621621621621623</c:v>
                </c:pt>
                <c:pt idx="5">
                  <c:v>0.27027027027027029</c:v>
                </c:pt>
              </c:numCache>
            </c:numRef>
          </c:val>
          <c:smooth val="0"/>
          <c:extLst>
            <c:ext xmlns:c16="http://schemas.microsoft.com/office/drawing/2014/chart" uri="{C3380CC4-5D6E-409C-BE32-E72D297353CC}">
              <c16:uniqueId val="{00000001-AD30-415C-B96B-5CF61B8AE4DD}"/>
            </c:ext>
          </c:extLst>
        </c:ser>
        <c:ser>
          <c:idx val="2"/>
          <c:order val="2"/>
          <c:tx>
            <c:strRef>
              <c:f>'PULSE Q3'!$M$2</c:f>
              <c:strCache>
                <c:ptCount val="1"/>
                <c:pt idx="0">
                  <c:v>WAVE 3 (JULY)</c:v>
                </c:pt>
              </c:strCache>
            </c:strRef>
          </c:tx>
          <c:spPr>
            <a:ln w="28575" cap="rnd">
              <a:solidFill>
                <a:schemeClr val="accent3"/>
              </a:solidFill>
              <a:round/>
            </a:ln>
            <a:effectLst/>
          </c:spPr>
          <c:marker>
            <c:symbol val="none"/>
          </c:marker>
          <c:cat>
            <c:strRef>
              <c:f>'PULSE Q3'!$J$3:$J$8</c:f>
              <c:strCache>
                <c:ptCount val="6"/>
                <c:pt idx="0">
                  <c:v>No suitable computer/device</c:v>
                </c:pt>
                <c:pt idx="1">
                  <c:v>No safe, private area to work</c:v>
                </c:pt>
                <c:pt idx="2">
                  <c:v>Poor wifi connection</c:v>
                </c:pt>
                <c:pt idx="3">
                  <c:v>Mobile data costs</c:v>
                </c:pt>
                <c:pt idx="4">
                  <c:v>Access to online platforms/services</c:v>
                </c:pt>
                <c:pt idx="5">
                  <c:v>Need specialist software</c:v>
                </c:pt>
              </c:strCache>
            </c:strRef>
          </c:cat>
          <c:val>
            <c:numRef>
              <c:f>'PULSE Q3'!$M$3:$M$8</c:f>
              <c:numCache>
                <c:formatCode>0%</c:formatCode>
                <c:ptCount val="6"/>
                <c:pt idx="0">
                  <c:v>0.1</c:v>
                </c:pt>
                <c:pt idx="1">
                  <c:v>9.5238095238095233E-2</c:v>
                </c:pt>
                <c:pt idx="2">
                  <c:v>0.16666666666666666</c:v>
                </c:pt>
                <c:pt idx="3">
                  <c:v>0.10050251256281408</c:v>
                </c:pt>
                <c:pt idx="4">
                  <c:v>0.15789473684210525</c:v>
                </c:pt>
                <c:pt idx="5">
                  <c:v>0.22222222222222221</c:v>
                </c:pt>
              </c:numCache>
            </c:numRef>
          </c:val>
          <c:smooth val="0"/>
          <c:extLst>
            <c:ext xmlns:c16="http://schemas.microsoft.com/office/drawing/2014/chart" uri="{C3380CC4-5D6E-409C-BE32-E72D297353CC}">
              <c16:uniqueId val="{00000002-AD30-415C-B96B-5CF61B8AE4DD}"/>
            </c:ext>
          </c:extLst>
        </c:ser>
        <c:dLbls>
          <c:showLegendKey val="0"/>
          <c:showVal val="0"/>
          <c:showCatName val="0"/>
          <c:showSerName val="0"/>
          <c:showPercent val="0"/>
          <c:showBubbleSize val="0"/>
        </c:dLbls>
        <c:smooth val="0"/>
        <c:axId val="1498211696"/>
        <c:axId val="1498209200"/>
      </c:lineChart>
      <c:catAx>
        <c:axId val="149821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09200"/>
        <c:crosses val="autoZero"/>
        <c:auto val="1"/>
        <c:lblAlgn val="ctr"/>
        <c:lblOffset val="100"/>
        <c:noMultiLvlLbl val="0"/>
      </c:catAx>
      <c:valAx>
        <c:axId val="149820920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11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solidFill>
                  <a:sysClr val="windowText" lastClr="000000"/>
                </a:solidFill>
              </a:rPr>
              <a:t>When you've been working online, have any of the following been a problem? -</a:t>
            </a:r>
            <a:r>
              <a:rPr lang="en-GB" sz="1600" b="1" baseline="0">
                <a:solidFill>
                  <a:sysClr val="windowText" lastClr="000000"/>
                </a:solidFill>
              </a:rPr>
              <a:t> comparison by wave (% yes)</a:t>
            </a:r>
            <a:endParaRPr lang="en-GB" sz="1600" b="1">
              <a:solidFill>
                <a:sysClr val="windowText" lastClr="000000"/>
              </a:solidFill>
            </a:endParaRPr>
          </a:p>
        </c:rich>
      </c:tx>
      <c:layout>
        <c:manualLayout>
          <c:xMode val="edge"/>
          <c:yMode val="edge"/>
          <c:x val="0.10211754784516833"/>
          <c:y val="4.538088678540736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0121614501797478E-2"/>
          <c:y val="0.12059942343504616"/>
          <c:w val="0.96594803699695808"/>
          <c:h val="0.762518600320372"/>
        </c:manualLayout>
      </c:layout>
      <c:barChart>
        <c:barDir val="col"/>
        <c:grouping val="clustered"/>
        <c:varyColors val="0"/>
        <c:ser>
          <c:idx val="0"/>
          <c:order val="0"/>
          <c:tx>
            <c:strRef>
              <c:f>'PULSE Q3'!$K$2</c:f>
              <c:strCache>
                <c:ptCount val="1"/>
                <c:pt idx="0">
                  <c:v>WAVE 1 (JAN)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Q3'!$J$3:$J$8</c:f>
              <c:strCache>
                <c:ptCount val="6"/>
                <c:pt idx="0">
                  <c:v>No suitable computer/device</c:v>
                </c:pt>
                <c:pt idx="1">
                  <c:v>No safe, private area to work</c:v>
                </c:pt>
                <c:pt idx="2">
                  <c:v>Poor wifi connection</c:v>
                </c:pt>
                <c:pt idx="3">
                  <c:v>Mobile data costs</c:v>
                </c:pt>
                <c:pt idx="4">
                  <c:v>Access to online platforms/services</c:v>
                </c:pt>
                <c:pt idx="5">
                  <c:v>Need specialist software</c:v>
                </c:pt>
              </c:strCache>
            </c:strRef>
          </c:cat>
          <c:val>
            <c:numRef>
              <c:f>'PULSE Q3'!$K$3:$K$8</c:f>
              <c:numCache>
                <c:formatCode>0%</c:formatCode>
                <c:ptCount val="6"/>
                <c:pt idx="0">
                  <c:v>0.15</c:v>
                </c:pt>
                <c:pt idx="1">
                  <c:v>0.11</c:v>
                </c:pt>
                <c:pt idx="2">
                  <c:v>0.17499999999999999</c:v>
                </c:pt>
                <c:pt idx="3">
                  <c:v>0.105</c:v>
                </c:pt>
                <c:pt idx="4">
                  <c:v>0.22</c:v>
                </c:pt>
                <c:pt idx="5">
                  <c:v>0.3</c:v>
                </c:pt>
              </c:numCache>
            </c:numRef>
          </c:val>
          <c:extLst>
            <c:ext xmlns:c16="http://schemas.microsoft.com/office/drawing/2014/chart" uri="{C3380CC4-5D6E-409C-BE32-E72D297353CC}">
              <c16:uniqueId val="{00000000-C6CD-497F-AA93-DD9DD6E152B6}"/>
            </c:ext>
          </c:extLst>
        </c:ser>
        <c:ser>
          <c:idx val="1"/>
          <c:order val="1"/>
          <c:tx>
            <c:strRef>
              <c:f>'PULSE Q3'!$L$2</c:f>
              <c:strCache>
                <c:ptCount val="1"/>
                <c:pt idx="0">
                  <c:v>WAVE 2 (MARCH)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Q3'!$J$3:$J$8</c:f>
              <c:strCache>
                <c:ptCount val="6"/>
                <c:pt idx="0">
                  <c:v>No suitable computer/device</c:v>
                </c:pt>
                <c:pt idx="1">
                  <c:v>No safe, private area to work</c:v>
                </c:pt>
                <c:pt idx="2">
                  <c:v>Poor wifi connection</c:v>
                </c:pt>
                <c:pt idx="3">
                  <c:v>Mobile data costs</c:v>
                </c:pt>
                <c:pt idx="4">
                  <c:v>Access to online platforms/services</c:v>
                </c:pt>
                <c:pt idx="5">
                  <c:v>Need specialist software</c:v>
                </c:pt>
              </c:strCache>
            </c:strRef>
          </c:cat>
          <c:val>
            <c:numRef>
              <c:f>'PULSE Q3'!$L$3:$L$8</c:f>
              <c:numCache>
                <c:formatCode>0%</c:formatCode>
                <c:ptCount val="6"/>
                <c:pt idx="0">
                  <c:v>0.125</c:v>
                </c:pt>
                <c:pt idx="1">
                  <c:v>9.5238095238095233E-2</c:v>
                </c:pt>
                <c:pt idx="2">
                  <c:v>0.125</c:v>
                </c:pt>
                <c:pt idx="3">
                  <c:v>0.10050251256281408</c:v>
                </c:pt>
                <c:pt idx="4">
                  <c:v>0.21621621621621623</c:v>
                </c:pt>
                <c:pt idx="5">
                  <c:v>0.27027027027027029</c:v>
                </c:pt>
              </c:numCache>
            </c:numRef>
          </c:val>
          <c:extLst>
            <c:ext xmlns:c16="http://schemas.microsoft.com/office/drawing/2014/chart" uri="{C3380CC4-5D6E-409C-BE32-E72D297353CC}">
              <c16:uniqueId val="{00000001-C6CD-497F-AA93-DD9DD6E152B6}"/>
            </c:ext>
          </c:extLst>
        </c:ser>
        <c:ser>
          <c:idx val="2"/>
          <c:order val="2"/>
          <c:tx>
            <c:strRef>
              <c:f>'PULSE Q3'!$M$2</c:f>
              <c:strCache>
                <c:ptCount val="1"/>
                <c:pt idx="0">
                  <c:v>WAVE 3 (JULY)</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'PULSE Q3'!$J$3:$J$8</c:f>
              <c:strCache>
                <c:ptCount val="6"/>
                <c:pt idx="0">
                  <c:v>No suitable computer/device</c:v>
                </c:pt>
                <c:pt idx="1">
                  <c:v>No safe, private area to work</c:v>
                </c:pt>
                <c:pt idx="2">
                  <c:v>Poor wifi connection</c:v>
                </c:pt>
                <c:pt idx="3">
                  <c:v>Mobile data costs</c:v>
                </c:pt>
                <c:pt idx="4">
                  <c:v>Access to online platforms/services</c:v>
                </c:pt>
                <c:pt idx="5">
                  <c:v>Need specialist software</c:v>
                </c:pt>
              </c:strCache>
            </c:strRef>
          </c:cat>
          <c:val>
            <c:numRef>
              <c:f>'PULSE Q3'!$M$3:$M$8</c:f>
              <c:numCache>
                <c:formatCode>0%</c:formatCode>
                <c:ptCount val="6"/>
                <c:pt idx="0">
                  <c:v>0.1</c:v>
                </c:pt>
                <c:pt idx="1">
                  <c:v>9.5238095238095233E-2</c:v>
                </c:pt>
                <c:pt idx="2">
                  <c:v>0.16666666666666666</c:v>
                </c:pt>
                <c:pt idx="3">
                  <c:v>0.10050251256281408</c:v>
                </c:pt>
                <c:pt idx="4">
                  <c:v>0.15789473684210525</c:v>
                </c:pt>
                <c:pt idx="5">
                  <c:v>0.22222222222222221</c:v>
                </c:pt>
              </c:numCache>
            </c:numRef>
          </c:val>
          <c:extLst>
            <c:ext xmlns:c16="http://schemas.microsoft.com/office/drawing/2014/chart" uri="{C3380CC4-5D6E-409C-BE32-E72D297353CC}">
              <c16:uniqueId val="{00000002-C6CD-497F-AA93-DD9DD6E152B6}"/>
            </c:ext>
          </c:extLst>
        </c:ser>
        <c:dLbls>
          <c:showLegendKey val="0"/>
          <c:showVal val="0"/>
          <c:showCatName val="0"/>
          <c:showSerName val="0"/>
          <c:showPercent val="0"/>
          <c:showBubbleSize val="0"/>
        </c:dLbls>
        <c:gapWidth val="150"/>
        <c:axId val="1498211696"/>
        <c:axId val="1498209200"/>
      </c:barChart>
      <c:catAx>
        <c:axId val="149821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09200"/>
        <c:crosses val="autoZero"/>
        <c:auto val="1"/>
        <c:lblAlgn val="ctr"/>
        <c:lblOffset val="100"/>
        <c:noMultiLvlLbl val="0"/>
      </c:catAx>
      <c:valAx>
        <c:axId val="1498209200"/>
        <c:scaling>
          <c:orientation val="minMax"/>
        </c:scaling>
        <c:delete val="1"/>
        <c:axPos val="l"/>
        <c:numFmt formatCode="0%" sourceLinked="1"/>
        <c:majorTickMark val="none"/>
        <c:minorTickMark val="none"/>
        <c:tickLblPos val="nextTo"/>
        <c:crossAx val="1498211696"/>
        <c:crosses val="autoZero"/>
        <c:crossBetween val="between"/>
      </c:valAx>
      <c:spPr>
        <a:noFill/>
        <a:ln>
          <a:noFill/>
        </a:ln>
        <a:effectLst/>
      </c:spPr>
    </c:plotArea>
    <c:legend>
      <c:legendPos val="b"/>
      <c:layout>
        <c:manualLayout>
          <c:xMode val="edge"/>
          <c:yMode val="edge"/>
          <c:x val="6.8826693726070809E-2"/>
          <c:y val="0.27606043666391877"/>
          <c:w val="0.50717975867852516"/>
          <c:h val="5.1692720973255252E-2"/>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sz="1800"/>
              <a:t>Overall, how would you rate the quality of support for online and virtual research?</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'Overall rating Q17 Q23'!$E$1</c:f>
              <c:strCache>
                <c:ptCount val="1"/>
                <c:pt idx="0">
                  <c:v>Overall, how would you rate the quality of support for online and virtual research?</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'Overall rating Q17 Q23'!$D$2:$D$8</c:f>
              <c:strCache>
                <c:ptCount val="7"/>
                <c:pt idx="0">
                  <c:v>Best imaginable</c:v>
                </c:pt>
                <c:pt idx="1">
                  <c:v>Excellent</c:v>
                </c:pt>
                <c:pt idx="2">
                  <c:v>Good</c:v>
                </c:pt>
                <c:pt idx="3">
                  <c:v>Average</c:v>
                </c:pt>
                <c:pt idx="4">
                  <c:v>Poor</c:v>
                </c:pt>
                <c:pt idx="5">
                  <c:v>Awful</c:v>
                </c:pt>
                <c:pt idx="6">
                  <c:v>Worst imaginable</c:v>
                </c:pt>
              </c:strCache>
            </c:strRef>
          </c:cat>
          <c:val>
            <c:numRef>
              <c:f>'Overall rating Q17 Q23'!$E$2:$E$8</c:f>
              <c:numCache>
                <c:formatCode>0%</c:formatCode>
                <c:ptCount val="7"/>
                <c:pt idx="0">
                  <c:v>6.097560975609756E-2</c:v>
                </c:pt>
                <c:pt idx="1">
                  <c:v>0.10569105691056911</c:v>
                </c:pt>
                <c:pt idx="2">
                  <c:v>0.36178861788617889</c:v>
                </c:pt>
                <c:pt idx="3">
                  <c:v>0.21951219512195122</c:v>
                </c:pt>
                <c:pt idx="4">
                  <c:v>0.16666666666666666</c:v>
                </c:pt>
                <c:pt idx="5">
                  <c:v>4.878048780487805E-2</c:v>
                </c:pt>
                <c:pt idx="6">
                  <c:v>3.6585365853658534E-2</c:v>
                </c:pt>
              </c:numCache>
            </c:numRef>
          </c:val>
          <c:extLst>
            <c:ext xmlns:c16="http://schemas.microsoft.com/office/drawing/2014/chart" uri="{C3380CC4-5D6E-409C-BE32-E72D297353CC}">
              <c16:uniqueId val="{00000000-51A7-7C4F-AF95-0464450C3237}"/>
            </c:ext>
          </c:extLst>
        </c:ser>
        <c:dLbls>
          <c:showLegendKey val="0"/>
          <c:showVal val="0"/>
          <c:showCatName val="0"/>
          <c:showSerName val="0"/>
          <c:showPercent val="0"/>
          <c:showBubbleSize val="0"/>
        </c:dLbls>
        <c:gapWidth val="219"/>
        <c:overlap val="-27"/>
        <c:axId val="694646528"/>
        <c:axId val="718484144"/>
      </c:barChart>
      <c:catAx>
        <c:axId val="694646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crossAx val="718484144"/>
        <c:crosses val="autoZero"/>
        <c:auto val="1"/>
        <c:lblAlgn val="ctr"/>
        <c:lblOffset val="100"/>
        <c:noMultiLvlLbl val="0"/>
      </c:catAx>
      <c:valAx>
        <c:axId val="718484144"/>
        <c:scaling>
          <c:orientation val="minMax"/>
        </c:scaling>
        <c:delete val="1"/>
        <c:axPos val="l"/>
        <c:numFmt formatCode="0%" sourceLinked="1"/>
        <c:majorTickMark val="none"/>
        <c:minorTickMark val="none"/>
        <c:tickLblPos val="nextTo"/>
        <c:crossAx val="6946465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sz="1800" b="1">
                <a:solidFill>
                  <a:sysClr val="windowText" lastClr="000000"/>
                </a:solidFill>
              </a:rPr>
              <a:t>Overall, how well do we support you to work effectively online?</a:t>
            </a:r>
          </a:p>
        </c:rich>
      </c:tx>
      <c:layout>
        <c:manualLayout>
          <c:xMode val="edge"/>
          <c:yMode val="edge"/>
          <c:x val="0.14817548458197413"/>
          <c:y val="1.8821418576740134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'Overall rating Q17 Q23'!$E$1</c:f>
              <c:strCache>
                <c:ptCount val="1"/>
                <c:pt idx="0">
                  <c:v>Overall, how would you rate the quality of support for online and virtual research?</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'Overall rating Q17 Q23'!$D$18:$D$24</c:f>
              <c:strCache>
                <c:ptCount val="7"/>
                <c:pt idx="0">
                  <c:v>Best imaginable</c:v>
                </c:pt>
                <c:pt idx="1">
                  <c:v>Excellent</c:v>
                </c:pt>
                <c:pt idx="2">
                  <c:v>Good</c:v>
                </c:pt>
                <c:pt idx="3">
                  <c:v>Average</c:v>
                </c:pt>
                <c:pt idx="4">
                  <c:v>Poor</c:v>
                </c:pt>
                <c:pt idx="5">
                  <c:v>Awful</c:v>
                </c:pt>
                <c:pt idx="6">
                  <c:v>Worst imaginable</c:v>
                </c:pt>
              </c:strCache>
            </c:strRef>
          </c:cat>
          <c:val>
            <c:numRef>
              <c:f>'Overall rating Q17 Q23'!$E$18:$E$24</c:f>
              <c:numCache>
                <c:formatCode>0%</c:formatCode>
                <c:ptCount val="7"/>
                <c:pt idx="0">
                  <c:v>8.3333333333333332E-3</c:v>
                </c:pt>
                <c:pt idx="1">
                  <c:v>0.1</c:v>
                </c:pt>
                <c:pt idx="2">
                  <c:v>0.22916666666666666</c:v>
                </c:pt>
                <c:pt idx="3">
                  <c:v>0.42499999999999999</c:v>
                </c:pt>
                <c:pt idx="4">
                  <c:v>0.13750000000000001</c:v>
                </c:pt>
                <c:pt idx="5">
                  <c:v>9.166666666666666E-2</c:v>
                </c:pt>
                <c:pt idx="6">
                  <c:v>8.3333333333333332E-3</c:v>
                </c:pt>
              </c:numCache>
            </c:numRef>
          </c:val>
          <c:extLst>
            <c:ext xmlns:c16="http://schemas.microsoft.com/office/drawing/2014/chart" uri="{C3380CC4-5D6E-409C-BE32-E72D297353CC}">
              <c16:uniqueId val="{00000000-D5E0-5B4F-A12F-CC0A5325A7C5}"/>
            </c:ext>
          </c:extLst>
        </c:ser>
        <c:dLbls>
          <c:showLegendKey val="0"/>
          <c:showVal val="0"/>
          <c:showCatName val="0"/>
          <c:showSerName val="0"/>
          <c:showPercent val="0"/>
          <c:showBubbleSize val="0"/>
        </c:dLbls>
        <c:gapWidth val="219"/>
        <c:overlap val="-27"/>
        <c:axId val="694646528"/>
        <c:axId val="718484144"/>
      </c:barChart>
      <c:catAx>
        <c:axId val="694646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crossAx val="718484144"/>
        <c:crosses val="autoZero"/>
        <c:auto val="1"/>
        <c:lblAlgn val="ctr"/>
        <c:lblOffset val="100"/>
        <c:noMultiLvlLbl val="0"/>
      </c:catAx>
      <c:valAx>
        <c:axId val="718484144"/>
        <c:scaling>
          <c:orientation val="minMax"/>
        </c:scaling>
        <c:delete val="1"/>
        <c:axPos val="l"/>
        <c:numFmt formatCode="0%" sourceLinked="1"/>
        <c:majorTickMark val="none"/>
        <c:minorTickMark val="none"/>
        <c:tickLblPos val="nextTo"/>
        <c:crossAx val="6946465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2000" b="1" i="0" u="none" strike="noStrike" kern="1200" cap="none" spc="20" baseline="0">
                <a:solidFill>
                  <a:schemeClr val="tx1">
                    <a:lumMod val="50000"/>
                    <a:lumOff val="50000"/>
                  </a:schemeClr>
                </a:solidFill>
                <a:latin typeface="+mn-lt"/>
                <a:ea typeface="+mn-ea"/>
                <a:cs typeface="+mn-cs"/>
              </a:defRPr>
            </a:pPr>
            <a:r>
              <a:rPr lang="en-GB" sz="1800" b="1" i="0">
                <a:solidFill>
                  <a:sysClr val="windowText" lastClr="000000"/>
                </a:solidFill>
                <a:effectLst/>
              </a:rPr>
              <a:t>When you've been working online, have any of the following been a problem? (% Yes)</a:t>
            </a:r>
          </a:p>
        </c:rich>
      </c:tx>
      <c:layout>
        <c:manualLayout>
          <c:xMode val="edge"/>
          <c:yMode val="edge"/>
          <c:x val="0.12836654389763877"/>
          <c:y val="2.4648101236326839E-2"/>
        </c:manualLayout>
      </c:layout>
      <c:overlay val="0"/>
      <c:spPr>
        <a:noFill/>
        <a:ln>
          <a:noFill/>
        </a:ln>
        <a:effectLst/>
      </c:spPr>
      <c:txPr>
        <a:bodyPr rot="0" spcFirstLastPara="1" vertOverflow="ellipsis" vert="horz" wrap="square" anchor="ctr" anchorCtr="1"/>
        <a:lstStyle/>
        <a:p>
          <a:pPr>
            <a:defRPr sz="20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rgbClr val="00B0F0"/>
            </a:solidFill>
            <a:ln w="9525" cap="flat" cmpd="sng" algn="ctr">
              <a:solidFill>
                <a:schemeClr val="accent5">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'Q3 (slide 12)'!$A$20:$A$25</c:f>
              <c:strCache>
                <c:ptCount val="6"/>
                <c:pt idx="0">
                  <c:v>No suitable computer/device</c:v>
                </c:pt>
                <c:pt idx="1">
                  <c:v>No safe, private area to work</c:v>
                </c:pt>
                <c:pt idx="2">
                  <c:v>Poor wifi connection</c:v>
                </c:pt>
                <c:pt idx="3">
                  <c:v>Mobile data costs</c:v>
                </c:pt>
                <c:pt idx="4">
                  <c:v>Access to online platforms/services</c:v>
                </c:pt>
                <c:pt idx="5">
                  <c:v>Need specialist software</c:v>
                </c:pt>
              </c:strCache>
            </c:strRef>
          </c:cat>
          <c:val>
            <c:numRef>
              <c:f>'Q3 (slide 12)'!$B$20:$B$25</c:f>
              <c:numCache>
                <c:formatCode>0%</c:formatCode>
                <c:ptCount val="6"/>
                <c:pt idx="0">
                  <c:v>0.15</c:v>
                </c:pt>
                <c:pt idx="1">
                  <c:v>0.11</c:v>
                </c:pt>
                <c:pt idx="2">
                  <c:v>0.17499999999999999</c:v>
                </c:pt>
                <c:pt idx="3">
                  <c:v>0.105</c:v>
                </c:pt>
                <c:pt idx="4">
                  <c:v>0.22</c:v>
                </c:pt>
                <c:pt idx="5">
                  <c:v>0.3</c:v>
                </c:pt>
              </c:numCache>
            </c:numRef>
          </c:val>
          <c:extLst>
            <c:ext xmlns:c16="http://schemas.microsoft.com/office/drawing/2014/chart" uri="{C3380CC4-5D6E-409C-BE32-E72D297353CC}">
              <c16:uniqueId val="{00000000-2CB2-DD41-A524-18C4051CA333}"/>
            </c:ext>
          </c:extLst>
        </c:ser>
        <c:dLbls>
          <c:showLegendKey val="0"/>
          <c:showVal val="0"/>
          <c:showCatName val="0"/>
          <c:showSerName val="0"/>
          <c:showPercent val="0"/>
          <c:showBubbleSize val="0"/>
        </c:dLbls>
        <c:gapWidth val="150"/>
        <c:axId val="648645696"/>
        <c:axId val="648718896"/>
      </c:barChart>
      <c:catAx>
        <c:axId val="6486456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crossAx val="648718896"/>
        <c:crosses val="autoZero"/>
        <c:auto val="1"/>
        <c:lblAlgn val="ctr"/>
        <c:lblOffset val="100"/>
        <c:noMultiLvlLbl val="0"/>
      </c:catAx>
      <c:valAx>
        <c:axId val="648718896"/>
        <c:scaling>
          <c:orientation val="minMax"/>
        </c:scaling>
        <c:delete val="1"/>
        <c:axPos val="t"/>
        <c:numFmt formatCode="0%" sourceLinked="1"/>
        <c:majorTickMark val="none"/>
        <c:minorTickMark val="none"/>
        <c:tickLblPos val="nextTo"/>
        <c:crossAx val="648645696"/>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baseline="0">
                <a:solidFill>
                  <a:sysClr val="windowText" lastClr="000000"/>
                </a:solidFill>
              </a:rPr>
              <a:t>How much do you agree that your online working environment is:</a:t>
            </a:r>
            <a:endParaRPr lang="en-US" sz="1600" b="1">
              <a:solidFill>
                <a:sysClr val="windowText" lastClr="000000"/>
              </a:solidFill>
            </a:endParaRPr>
          </a:p>
        </c:rich>
      </c:tx>
      <c:layout>
        <c:manualLayout>
          <c:xMode val="edge"/>
          <c:yMode val="edge"/>
          <c:x val="0.13566609051917292"/>
          <c:y val="3.49894379840507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'Q11 (slide 14)'!$B$13</c:f>
              <c:strCache>
                <c:ptCount val="1"/>
                <c:pt idx="0">
                  <c:v>Agree</c:v>
                </c:pt>
              </c:strCache>
            </c:strRef>
          </c:tx>
          <c:spPr>
            <a:solidFill>
              <a:schemeClr val="accent1"/>
            </a:solidFill>
            <a:ln>
              <a:noFill/>
            </a:ln>
            <a:effectLst>
              <a:innerShdw blurRad="63500" dist="50800" dir="13500000">
                <a:prstClr val="black">
                  <a:alpha val="50000"/>
                </a:prst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'Q11 (slide 14)'!$A$14:$A$17</c:f>
              <c:strCache>
                <c:ptCount val="4"/>
                <c:pt idx="0">
                  <c:v>Reliable </c:v>
                </c:pt>
                <c:pt idx="1">
                  <c:v>Well-designed</c:v>
                </c:pt>
                <c:pt idx="2">
                  <c:v>Easy to navigate</c:v>
                </c:pt>
                <c:pt idx="3">
                  <c:v>Safe and secure</c:v>
                </c:pt>
              </c:strCache>
            </c:strRef>
          </c:cat>
          <c:val>
            <c:numRef>
              <c:f>'Q11 (slide 14)'!$B$14:$B$17</c:f>
              <c:numCache>
                <c:formatCode>0%</c:formatCode>
                <c:ptCount val="4"/>
                <c:pt idx="0">
                  <c:v>0.6</c:v>
                </c:pt>
                <c:pt idx="1">
                  <c:v>0.5</c:v>
                </c:pt>
                <c:pt idx="2">
                  <c:v>0.25</c:v>
                </c:pt>
                <c:pt idx="3">
                  <c:v>0.35</c:v>
                </c:pt>
              </c:numCache>
            </c:numRef>
          </c:val>
          <c:extLst>
            <c:ext xmlns:c16="http://schemas.microsoft.com/office/drawing/2014/chart" uri="{C3380CC4-5D6E-409C-BE32-E72D297353CC}">
              <c16:uniqueId val="{00000000-41B7-49FE-956A-032CC6DE1411}"/>
            </c:ext>
          </c:extLst>
        </c:ser>
        <c:ser>
          <c:idx val="1"/>
          <c:order val="1"/>
          <c:tx>
            <c:strRef>
              <c:f>'Q11 (slide 14)'!$C$13</c:f>
              <c:strCache>
                <c:ptCount val="1"/>
                <c:pt idx="0">
                  <c:v>Neutral</c:v>
                </c:pt>
              </c:strCache>
            </c:strRef>
          </c:tx>
          <c:spPr>
            <a:solidFill>
              <a:schemeClr val="accent2"/>
            </a:solidFill>
            <a:ln>
              <a:noFill/>
            </a:ln>
            <a:effectLst>
              <a:innerShdw blurRad="63500" dist="50800" dir="13500000">
                <a:prstClr val="black">
                  <a:alpha val="50000"/>
                </a:prst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'Q11 (slide 14)'!$A$14:$A$17</c:f>
              <c:strCache>
                <c:ptCount val="4"/>
                <c:pt idx="0">
                  <c:v>Reliable </c:v>
                </c:pt>
                <c:pt idx="1">
                  <c:v>Well-designed</c:v>
                </c:pt>
                <c:pt idx="2">
                  <c:v>Easy to navigate</c:v>
                </c:pt>
                <c:pt idx="3">
                  <c:v>Safe and secure</c:v>
                </c:pt>
              </c:strCache>
            </c:strRef>
          </c:cat>
          <c:val>
            <c:numRef>
              <c:f>'Q11 (slide 14)'!$C$14:$C$17</c:f>
              <c:numCache>
                <c:formatCode>0%</c:formatCode>
                <c:ptCount val="4"/>
                <c:pt idx="0">
                  <c:v>0.2</c:v>
                </c:pt>
                <c:pt idx="1">
                  <c:v>0.15</c:v>
                </c:pt>
                <c:pt idx="2">
                  <c:v>0.3</c:v>
                </c:pt>
                <c:pt idx="3">
                  <c:v>0.35</c:v>
                </c:pt>
              </c:numCache>
            </c:numRef>
          </c:val>
          <c:extLst>
            <c:ext xmlns:c16="http://schemas.microsoft.com/office/drawing/2014/chart" uri="{C3380CC4-5D6E-409C-BE32-E72D297353CC}">
              <c16:uniqueId val="{00000001-41B7-49FE-956A-032CC6DE1411}"/>
            </c:ext>
          </c:extLst>
        </c:ser>
        <c:ser>
          <c:idx val="2"/>
          <c:order val="2"/>
          <c:tx>
            <c:strRef>
              <c:f>'Q11 (slide 14)'!$D$13</c:f>
              <c:strCache>
                <c:ptCount val="1"/>
                <c:pt idx="0">
                  <c:v>Disagree</c:v>
                </c:pt>
              </c:strCache>
            </c:strRef>
          </c:tx>
          <c:spPr>
            <a:solidFill>
              <a:schemeClr val="accent3"/>
            </a:solidFill>
            <a:ln>
              <a:noFill/>
            </a:ln>
            <a:effectLst>
              <a:innerShdw blurRad="63500" dist="50800" dir="13500000">
                <a:prstClr val="black">
                  <a:alpha val="50000"/>
                </a:prst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'Q11 (slide 14)'!$A$14:$A$17</c:f>
              <c:strCache>
                <c:ptCount val="4"/>
                <c:pt idx="0">
                  <c:v>Reliable </c:v>
                </c:pt>
                <c:pt idx="1">
                  <c:v>Well-designed</c:v>
                </c:pt>
                <c:pt idx="2">
                  <c:v>Easy to navigate</c:v>
                </c:pt>
                <c:pt idx="3">
                  <c:v>Safe and secure</c:v>
                </c:pt>
              </c:strCache>
            </c:strRef>
          </c:cat>
          <c:val>
            <c:numRef>
              <c:f>'Q11 (slide 14)'!$D$14:$D$17</c:f>
              <c:numCache>
                <c:formatCode>0%</c:formatCode>
                <c:ptCount val="4"/>
                <c:pt idx="0">
                  <c:v>0.2</c:v>
                </c:pt>
                <c:pt idx="1">
                  <c:v>0.35</c:v>
                </c:pt>
                <c:pt idx="2">
                  <c:v>0.45</c:v>
                </c:pt>
                <c:pt idx="3">
                  <c:v>0.3</c:v>
                </c:pt>
              </c:numCache>
            </c:numRef>
          </c:val>
          <c:extLst>
            <c:ext xmlns:c16="http://schemas.microsoft.com/office/drawing/2014/chart" uri="{C3380CC4-5D6E-409C-BE32-E72D297353CC}">
              <c16:uniqueId val="{00000002-41B7-49FE-956A-032CC6DE1411}"/>
            </c:ext>
          </c:extLst>
        </c:ser>
        <c:dLbls>
          <c:showLegendKey val="0"/>
          <c:showVal val="0"/>
          <c:showCatName val="0"/>
          <c:showSerName val="0"/>
          <c:showPercent val="0"/>
          <c:showBubbleSize val="0"/>
        </c:dLbls>
        <c:gapWidth val="150"/>
        <c:overlap val="100"/>
        <c:axId val="1171363967"/>
        <c:axId val="1170765471"/>
      </c:barChart>
      <c:catAx>
        <c:axId val="117136396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crossAx val="1170765471"/>
        <c:crosses val="autoZero"/>
        <c:auto val="1"/>
        <c:lblAlgn val="ctr"/>
        <c:lblOffset val="100"/>
        <c:noMultiLvlLbl val="0"/>
      </c:catAx>
      <c:valAx>
        <c:axId val="1170765471"/>
        <c:scaling>
          <c:orientation val="minMax"/>
          <c:max val="1"/>
        </c:scaling>
        <c:delete val="1"/>
        <c:axPos val="t"/>
        <c:numFmt formatCode="0%" sourceLinked="1"/>
        <c:majorTickMark val="none"/>
        <c:minorTickMark val="none"/>
        <c:tickLblPos val="nextTo"/>
        <c:crossAx val="1171363967"/>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2000" b="1" i="0" u="none" strike="noStrike" kern="1200" cap="none" spc="20" baseline="0">
                <a:solidFill>
                  <a:schemeClr val="tx1">
                    <a:lumMod val="50000"/>
                    <a:lumOff val="50000"/>
                  </a:schemeClr>
                </a:solidFill>
                <a:latin typeface="+mn-lt"/>
                <a:ea typeface="+mn-ea"/>
                <a:cs typeface="+mn-cs"/>
              </a:defRPr>
            </a:pPr>
            <a:r>
              <a:rPr lang="en-GB" sz="1800" b="1" i="0">
                <a:solidFill>
                  <a:sysClr val="windowText" lastClr="000000"/>
                </a:solidFill>
                <a:effectLst/>
              </a:rPr>
              <a:t>Does your research role include any of the following responsibilities? (Tick all that apply)</a:t>
            </a:r>
          </a:p>
        </c:rich>
      </c:tx>
      <c:layout>
        <c:manualLayout>
          <c:xMode val="edge"/>
          <c:yMode val="edge"/>
          <c:x val="0.13259618276298582"/>
          <c:y val="2.0237555296096749E-2"/>
        </c:manualLayout>
      </c:layout>
      <c:overlay val="0"/>
      <c:spPr>
        <a:noFill/>
        <a:ln>
          <a:noFill/>
        </a:ln>
        <a:effectLst/>
      </c:spPr>
      <c:txPr>
        <a:bodyPr rot="0" spcFirstLastPara="1" vertOverflow="ellipsis" vert="horz" wrap="square" anchor="ctr" anchorCtr="1"/>
        <a:lstStyle/>
        <a:p>
          <a:pPr>
            <a:defRPr sz="20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tx2">
                <a:lumMod val="60000"/>
                <a:lumOff val="40000"/>
              </a:schemeClr>
            </a:solidFill>
            <a:ln w="9525" cap="flat" cmpd="sng" algn="ctr">
              <a:solidFill>
                <a:schemeClr val="accent5">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'Q13 (slide 15)'!$A$16:$A$19</c:f>
              <c:strCache>
                <c:ptCount val="4"/>
                <c:pt idx="0">
                  <c:v>Teach students</c:v>
                </c:pt>
                <c:pt idx="1">
                  <c:v>Support the use of research systems</c:v>
                </c:pt>
                <c:pt idx="2">
                  <c:v>Trial/develop technologies for research</c:v>
                </c:pt>
                <c:pt idx="3">
                  <c:v>None of these</c:v>
                </c:pt>
              </c:strCache>
            </c:strRef>
          </c:cat>
          <c:val>
            <c:numRef>
              <c:f>'Q13 (slide 15)'!$B$16:$B$19</c:f>
              <c:numCache>
                <c:formatCode>0%</c:formatCode>
                <c:ptCount val="4"/>
                <c:pt idx="0">
                  <c:v>0.27272727272727271</c:v>
                </c:pt>
                <c:pt idx="1">
                  <c:v>9.0909090909090912E-2</c:v>
                </c:pt>
                <c:pt idx="2">
                  <c:v>0.18181818181818182</c:v>
                </c:pt>
                <c:pt idx="3">
                  <c:v>0.5</c:v>
                </c:pt>
              </c:numCache>
            </c:numRef>
          </c:val>
          <c:extLst>
            <c:ext xmlns:c16="http://schemas.microsoft.com/office/drawing/2014/chart" uri="{C3380CC4-5D6E-409C-BE32-E72D297353CC}">
              <c16:uniqueId val="{00000000-E5D9-4C21-AB5F-48589E0A1CE2}"/>
            </c:ext>
          </c:extLst>
        </c:ser>
        <c:dLbls>
          <c:showLegendKey val="0"/>
          <c:showVal val="0"/>
          <c:showCatName val="0"/>
          <c:showSerName val="0"/>
          <c:showPercent val="0"/>
          <c:showBubbleSize val="0"/>
        </c:dLbls>
        <c:gapWidth val="150"/>
        <c:axId val="648645696"/>
        <c:axId val="648718896"/>
      </c:barChart>
      <c:catAx>
        <c:axId val="6486456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crossAx val="648718896"/>
        <c:crosses val="autoZero"/>
        <c:auto val="1"/>
        <c:lblAlgn val="ctr"/>
        <c:lblOffset val="100"/>
        <c:noMultiLvlLbl val="0"/>
      </c:catAx>
      <c:valAx>
        <c:axId val="648718896"/>
        <c:scaling>
          <c:orientation val="minMax"/>
        </c:scaling>
        <c:delete val="1"/>
        <c:axPos val="t"/>
        <c:numFmt formatCode="0%" sourceLinked="1"/>
        <c:majorTickMark val="none"/>
        <c:minorTickMark val="none"/>
        <c:tickLblPos val="nextTo"/>
        <c:crossAx val="648645696"/>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2000" b="1" i="0" u="none" strike="noStrike" kern="1200" cap="none" spc="20" baseline="0">
                <a:solidFill>
                  <a:schemeClr val="tx1">
                    <a:lumMod val="50000"/>
                    <a:lumOff val="50000"/>
                  </a:schemeClr>
                </a:solidFill>
                <a:latin typeface="+mn-lt"/>
                <a:ea typeface="+mn-ea"/>
                <a:cs typeface="+mn-cs"/>
              </a:defRPr>
            </a:pPr>
            <a:r>
              <a:rPr lang="en-GB" sz="1800" b="1" i="0">
                <a:solidFill>
                  <a:sysClr val="windowText" lastClr="000000"/>
                </a:solidFill>
                <a:effectLst/>
              </a:rPr>
              <a:t>Where do you go for help if you have difficulties with working online? (Tick all that apply)</a:t>
            </a:r>
          </a:p>
        </c:rich>
      </c:tx>
      <c:layout>
        <c:manualLayout>
          <c:xMode val="edge"/>
          <c:yMode val="edge"/>
          <c:x val="0.13259618276298582"/>
          <c:y val="2.0237555296096749E-2"/>
        </c:manualLayout>
      </c:layout>
      <c:overlay val="0"/>
      <c:spPr>
        <a:noFill/>
        <a:ln>
          <a:noFill/>
        </a:ln>
        <a:effectLst/>
      </c:spPr>
      <c:txPr>
        <a:bodyPr rot="0" spcFirstLastPara="1" vertOverflow="ellipsis" vert="horz" wrap="square" anchor="ctr" anchorCtr="1"/>
        <a:lstStyle/>
        <a:p>
          <a:pPr>
            <a:defRPr sz="20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2"/>
            </a:solidFill>
            <a:ln w="9525" cap="flat" cmpd="sng" algn="ctr">
              <a:solidFill>
                <a:schemeClr val="accent5">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'Q20 (slide 21)'!$A$19:$A$25</c:f>
              <c:strCache>
                <c:ptCount val="7"/>
                <c:pt idx="0">
                  <c:v>Research lead or supervisor</c:v>
                </c:pt>
                <c:pt idx="1">
                  <c:v>Colleagues</c:v>
                </c:pt>
                <c:pt idx="2">
                  <c:v>Library staff</c:v>
                </c:pt>
                <c:pt idx="3">
                  <c:v>IT/e-learning staff</c:v>
                </c:pt>
                <c:pt idx="4">
                  <c:v>Friends and family</c:v>
                </c:pt>
                <c:pt idx="5">
                  <c:v>Online videos and resources</c:v>
                </c:pt>
                <c:pt idx="6">
                  <c:v>I don't need help</c:v>
                </c:pt>
              </c:strCache>
            </c:strRef>
          </c:cat>
          <c:val>
            <c:numRef>
              <c:f>'Q20 (slide 21)'!$B$19:$B$25</c:f>
              <c:numCache>
                <c:formatCode>0%</c:formatCode>
                <c:ptCount val="7"/>
                <c:pt idx="0">
                  <c:v>0.38095238095238093</c:v>
                </c:pt>
                <c:pt idx="1">
                  <c:v>0.38095238095238093</c:v>
                </c:pt>
                <c:pt idx="2">
                  <c:v>0.14285714285714285</c:v>
                </c:pt>
                <c:pt idx="3">
                  <c:v>0.7142857142857143</c:v>
                </c:pt>
                <c:pt idx="4">
                  <c:v>7.1428571428571425E-2</c:v>
                </c:pt>
                <c:pt idx="5">
                  <c:v>0.5714285714285714</c:v>
                </c:pt>
                <c:pt idx="6">
                  <c:v>0.19047619047619047</c:v>
                </c:pt>
              </c:numCache>
            </c:numRef>
          </c:val>
          <c:extLst>
            <c:ext xmlns:c16="http://schemas.microsoft.com/office/drawing/2014/chart" uri="{C3380CC4-5D6E-409C-BE32-E72D297353CC}">
              <c16:uniqueId val="{00000000-2200-402E-969D-24EE54A99B31}"/>
            </c:ext>
          </c:extLst>
        </c:ser>
        <c:dLbls>
          <c:showLegendKey val="0"/>
          <c:showVal val="0"/>
          <c:showCatName val="0"/>
          <c:showSerName val="0"/>
          <c:showPercent val="0"/>
          <c:showBubbleSize val="0"/>
        </c:dLbls>
        <c:gapWidth val="150"/>
        <c:axId val="648645696"/>
        <c:axId val="648718896"/>
      </c:barChart>
      <c:catAx>
        <c:axId val="6486456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crossAx val="648718896"/>
        <c:crosses val="autoZero"/>
        <c:auto val="1"/>
        <c:lblAlgn val="ctr"/>
        <c:lblOffset val="100"/>
        <c:noMultiLvlLbl val="0"/>
      </c:catAx>
      <c:valAx>
        <c:axId val="648718896"/>
        <c:scaling>
          <c:orientation val="minMax"/>
        </c:scaling>
        <c:delete val="1"/>
        <c:axPos val="t"/>
        <c:numFmt formatCode="0%" sourceLinked="1"/>
        <c:majorTickMark val="none"/>
        <c:minorTickMark val="none"/>
        <c:tickLblPos val="nextTo"/>
        <c:crossAx val="648645696"/>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solidFill>
                  <a:sysClr val="windowText" lastClr="000000"/>
                </a:solidFill>
              </a:rPr>
              <a:t>Overall, how would you rate the quality of support for online and virtual research? -</a:t>
            </a:r>
            <a:r>
              <a:rPr lang="en-GB" sz="1600" b="1" baseline="0">
                <a:solidFill>
                  <a:sysClr val="windowText" lastClr="000000"/>
                </a:solidFill>
              </a:rPr>
              <a:t> comparison by wave</a:t>
            </a:r>
            <a:endParaRPr lang="en-GB" sz="1600"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'PULSE Q17 Q23'!$G$2</c:f>
              <c:strCache>
                <c:ptCount val="1"/>
                <c:pt idx="0">
                  <c:v>WAVE 1 (JAN)</c:v>
                </c:pt>
              </c:strCache>
            </c:strRef>
          </c:tx>
          <c:spPr>
            <a:ln w="28575" cap="rnd">
              <a:solidFill>
                <a:schemeClr val="accent1"/>
              </a:solidFill>
              <a:round/>
            </a:ln>
            <a:effectLst/>
          </c:spPr>
          <c:marker>
            <c:symbol val="none"/>
          </c:marker>
          <c:cat>
            <c:strRef>
              <c:f>'PULSE Q17 Q23'!$F$3:$F$9</c:f>
              <c:strCache>
                <c:ptCount val="7"/>
                <c:pt idx="0">
                  <c:v>Best imaginable</c:v>
                </c:pt>
                <c:pt idx="1">
                  <c:v>Excellent</c:v>
                </c:pt>
                <c:pt idx="2">
                  <c:v>Good</c:v>
                </c:pt>
                <c:pt idx="3">
                  <c:v>Average</c:v>
                </c:pt>
                <c:pt idx="4">
                  <c:v>Poor</c:v>
                </c:pt>
                <c:pt idx="5">
                  <c:v>Awful</c:v>
                </c:pt>
                <c:pt idx="6">
                  <c:v>Worst imaginable</c:v>
                </c:pt>
              </c:strCache>
            </c:strRef>
          </c:cat>
          <c:val>
            <c:numRef>
              <c:f>'PULSE Q17 Q23'!$G$3:$G$9</c:f>
              <c:numCache>
                <c:formatCode>0%</c:formatCode>
                <c:ptCount val="7"/>
                <c:pt idx="0">
                  <c:v>6.097560975609756E-2</c:v>
                </c:pt>
                <c:pt idx="1">
                  <c:v>0.10569105691056911</c:v>
                </c:pt>
                <c:pt idx="2">
                  <c:v>0.36178861788617889</c:v>
                </c:pt>
                <c:pt idx="3">
                  <c:v>0.21951219512195122</c:v>
                </c:pt>
                <c:pt idx="4">
                  <c:v>0.16666666666666666</c:v>
                </c:pt>
                <c:pt idx="5">
                  <c:v>4.878048780487805E-2</c:v>
                </c:pt>
                <c:pt idx="6">
                  <c:v>3.6585365853658534E-2</c:v>
                </c:pt>
              </c:numCache>
            </c:numRef>
          </c:val>
          <c:smooth val="0"/>
          <c:extLst>
            <c:ext xmlns:c16="http://schemas.microsoft.com/office/drawing/2014/chart" uri="{C3380CC4-5D6E-409C-BE32-E72D297353CC}">
              <c16:uniqueId val="{00000000-747C-48F7-8947-58C321683062}"/>
            </c:ext>
          </c:extLst>
        </c:ser>
        <c:ser>
          <c:idx val="1"/>
          <c:order val="1"/>
          <c:tx>
            <c:strRef>
              <c:f>'PULSE Q17 Q23'!$H$2</c:f>
              <c:strCache>
                <c:ptCount val="1"/>
                <c:pt idx="0">
                  <c:v>WAVE 2 (MARCH)</c:v>
                </c:pt>
              </c:strCache>
            </c:strRef>
          </c:tx>
          <c:spPr>
            <a:ln w="28575" cap="rnd">
              <a:solidFill>
                <a:schemeClr val="accent2"/>
              </a:solidFill>
              <a:round/>
            </a:ln>
            <a:effectLst/>
          </c:spPr>
          <c:marker>
            <c:symbol val="none"/>
          </c:marker>
          <c:cat>
            <c:strRef>
              <c:f>'PULSE Q17 Q23'!$F$3:$F$9</c:f>
              <c:strCache>
                <c:ptCount val="7"/>
                <c:pt idx="0">
                  <c:v>Best imaginable</c:v>
                </c:pt>
                <c:pt idx="1">
                  <c:v>Excellent</c:v>
                </c:pt>
                <c:pt idx="2">
                  <c:v>Good</c:v>
                </c:pt>
                <c:pt idx="3">
                  <c:v>Average</c:v>
                </c:pt>
                <c:pt idx="4">
                  <c:v>Poor</c:v>
                </c:pt>
                <c:pt idx="5">
                  <c:v>Awful</c:v>
                </c:pt>
                <c:pt idx="6">
                  <c:v>Worst imaginable</c:v>
                </c:pt>
              </c:strCache>
            </c:strRef>
          </c:cat>
          <c:val>
            <c:numRef>
              <c:f>'PULSE Q17 Q23'!$H$3:$H$9</c:f>
              <c:numCache>
                <c:formatCode>0%</c:formatCode>
                <c:ptCount val="7"/>
                <c:pt idx="0">
                  <c:v>8.4388185654008435E-2</c:v>
                </c:pt>
                <c:pt idx="1">
                  <c:v>0.12658227848101267</c:v>
                </c:pt>
                <c:pt idx="2">
                  <c:v>0.51054852320675104</c:v>
                </c:pt>
                <c:pt idx="3">
                  <c:v>0.12658227848101267</c:v>
                </c:pt>
                <c:pt idx="4">
                  <c:v>8.8607594936708861E-2</c:v>
                </c:pt>
                <c:pt idx="5">
                  <c:v>2.5316455696202531E-2</c:v>
                </c:pt>
                <c:pt idx="6">
                  <c:v>3.7974683544303799E-2</c:v>
                </c:pt>
              </c:numCache>
            </c:numRef>
          </c:val>
          <c:smooth val="0"/>
          <c:extLst>
            <c:ext xmlns:c16="http://schemas.microsoft.com/office/drawing/2014/chart" uri="{C3380CC4-5D6E-409C-BE32-E72D297353CC}">
              <c16:uniqueId val="{00000001-747C-48F7-8947-58C321683062}"/>
            </c:ext>
          </c:extLst>
        </c:ser>
        <c:ser>
          <c:idx val="2"/>
          <c:order val="2"/>
          <c:tx>
            <c:strRef>
              <c:f>'PULSE Q17 Q23'!$I$2</c:f>
              <c:strCache>
                <c:ptCount val="1"/>
                <c:pt idx="0">
                  <c:v>WAVE 3 (JULY)</c:v>
                </c:pt>
              </c:strCache>
            </c:strRef>
          </c:tx>
          <c:spPr>
            <a:ln w="28575" cap="rnd">
              <a:solidFill>
                <a:schemeClr val="accent3"/>
              </a:solidFill>
              <a:round/>
            </a:ln>
            <a:effectLst/>
          </c:spPr>
          <c:marker>
            <c:symbol val="none"/>
          </c:marker>
          <c:cat>
            <c:strRef>
              <c:f>'PULSE Q17 Q23'!$F$3:$F$9</c:f>
              <c:strCache>
                <c:ptCount val="7"/>
                <c:pt idx="0">
                  <c:v>Best imaginable</c:v>
                </c:pt>
                <c:pt idx="1">
                  <c:v>Excellent</c:v>
                </c:pt>
                <c:pt idx="2">
                  <c:v>Good</c:v>
                </c:pt>
                <c:pt idx="3">
                  <c:v>Average</c:v>
                </c:pt>
                <c:pt idx="4">
                  <c:v>Poor</c:v>
                </c:pt>
                <c:pt idx="5">
                  <c:v>Awful</c:v>
                </c:pt>
                <c:pt idx="6">
                  <c:v>Worst imaginable</c:v>
                </c:pt>
              </c:strCache>
            </c:strRef>
          </c:cat>
          <c:val>
            <c:numRef>
              <c:f>'PULSE Q17 Q23'!$I$3:$I$9</c:f>
              <c:numCache>
                <c:formatCode>0%</c:formatCode>
                <c:ptCount val="7"/>
                <c:pt idx="0">
                  <c:v>0.1</c:v>
                </c:pt>
                <c:pt idx="1">
                  <c:v>0.14000000000000001</c:v>
                </c:pt>
                <c:pt idx="2">
                  <c:v>0.48</c:v>
                </c:pt>
                <c:pt idx="3">
                  <c:v>0.08</c:v>
                </c:pt>
                <c:pt idx="4">
                  <c:v>0.124</c:v>
                </c:pt>
                <c:pt idx="5">
                  <c:v>0.04</c:v>
                </c:pt>
                <c:pt idx="6">
                  <c:v>3.5999999999999997E-2</c:v>
                </c:pt>
              </c:numCache>
            </c:numRef>
          </c:val>
          <c:smooth val="0"/>
          <c:extLst>
            <c:ext xmlns:c16="http://schemas.microsoft.com/office/drawing/2014/chart" uri="{C3380CC4-5D6E-409C-BE32-E72D297353CC}">
              <c16:uniqueId val="{00000002-747C-48F7-8947-58C321683062}"/>
            </c:ext>
          </c:extLst>
        </c:ser>
        <c:dLbls>
          <c:showLegendKey val="0"/>
          <c:showVal val="0"/>
          <c:showCatName val="0"/>
          <c:showSerName val="0"/>
          <c:showPercent val="0"/>
          <c:showBubbleSize val="0"/>
        </c:dLbls>
        <c:smooth val="0"/>
        <c:axId val="1498211696"/>
        <c:axId val="1498209200"/>
      </c:lineChart>
      <c:catAx>
        <c:axId val="149821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09200"/>
        <c:crosses val="autoZero"/>
        <c:auto val="1"/>
        <c:lblAlgn val="ctr"/>
        <c:lblOffset val="100"/>
        <c:noMultiLvlLbl val="0"/>
      </c:catAx>
      <c:valAx>
        <c:axId val="149820920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11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sz="1600" b="1">
                <a:solidFill>
                  <a:sysClr val="windowText" lastClr="000000"/>
                </a:solidFill>
              </a:rPr>
              <a:t>Overall, how would you rate the quality of support for online and virtual research?  -</a:t>
            </a:r>
            <a:r>
              <a:rPr lang="en-GB" sz="1600" b="1" baseline="0">
                <a:solidFill>
                  <a:sysClr val="windowText" lastClr="000000"/>
                </a:solidFill>
              </a:rPr>
              <a:t> comparison by wave</a:t>
            </a:r>
            <a:endParaRPr lang="en-GB" sz="1600"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'PULSE Q17 Q23'!$L$2</c:f>
              <c:strCache>
                <c:ptCount val="1"/>
                <c:pt idx="0">
                  <c:v>WAVE 1 (JAN)</c:v>
                </c:pt>
              </c:strCache>
            </c:strRef>
          </c:tx>
          <c:spPr>
            <a:ln w="28575" cap="rnd">
              <a:solidFill>
                <a:schemeClr val="accent1"/>
              </a:solidFill>
              <a:round/>
            </a:ln>
            <a:effectLst/>
          </c:spPr>
          <c:marker>
            <c:symbol val="none"/>
          </c:marker>
          <c:cat>
            <c:strRef>
              <c:f>'PULSE Q17 Q23'!$K$3:$K$5</c:f>
              <c:strCache>
                <c:ptCount val="3"/>
                <c:pt idx="0">
                  <c:v>Best imaginable, Excellent or Good</c:v>
                </c:pt>
                <c:pt idx="1">
                  <c:v>Average</c:v>
                </c:pt>
                <c:pt idx="2">
                  <c:v>Poor, Awful or Worst Imaginable</c:v>
                </c:pt>
              </c:strCache>
            </c:strRef>
          </c:cat>
          <c:val>
            <c:numRef>
              <c:f>'PULSE Q17 Q23'!$L$3:$L$5</c:f>
              <c:numCache>
                <c:formatCode>0%</c:formatCode>
                <c:ptCount val="3"/>
                <c:pt idx="0">
                  <c:v>0.52845528455284563</c:v>
                </c:pt>
                <c:pt idx="1">
                  <c:v>0.21951219512195122</c:v>
                </c:pt>
                <c:pt idx="2">
                  <c:v>0.25203252032520324</c:v>
                </c:pt>
              </c:numCache>
            </c:numRef>
          </c:val>
          <c:smooth val="0"/>
          <c:extLst>
            <c:ext xmlns:c16="http://schemas.microsoft.com/office/drawing/2014/chart" uri="{C3380CC4-5D6E-409C-BE32-E72D297353CC}">
              <c16:uniqueId val="{00000000-126B-47D8-A2D9-D3E51460E7BC}"/>
            </c:ext>
          </c:extLst>
        </c:ser>
        <c:ser>
          <c:idx val="1"/>
          <c:order val="1"/>
          <c:tx>
            <c:strRef>
              <c:f>'PULSE Q17 Q23'!$M$2</c:f>
              <c:strCache>
                <c:ptCount val="1"/>
                <c:pt idx="0">
                  <c:v>WAVE 2 (MARCH)</c:v>
                </c:pt>
              </c:strCache>
            </c:strRef>
          </c:tx>
          <c:spPr>
            <a:ln w="28575" cap="rnd">
              <a:solidFill>
                <a:schemeClr val="accent2"/>
              </a:solidFill>
              <a:round/>
            </a:ln>
            <a:effectLst/>
          </c:spPr>
          <c:marker>
            <c:symbol val="none"/>
          </c:marker>
          <c:cat>
            <c:strRef>
              <c:f>'PULSE Q17 Q23'!$K$3:$K$5</c:f>
              <c:strCache>
                <c:ptCount val="3"/>
                <c:pt idx="0">
                  <c:v>Best imaginable, Excellent or Good</c:v>
                </c:pt>
                <c:pt idx="1">
                  <c:v>Average</c:v>
                </c:pt>
                <c:pt idx="2">
                  <c:v>Poor, Awful or Worst Imaginable</c:v>
                </c:pt>
              </c:strCache>
            </c:strRef>
          </c:cat>
          <c:val>
            <c:numRef>
              <c:f>'PULSE Q17 Q23'!$M$3:$M$5</c:f>
              <c:numCache>
                <c:formatCode>0%</c:formatCode>
                <c:ptCount val="3"/>
                <c:pt idx="0">
                  <c:v>0.72151898734177211</c:v>
                </c:pt>
                <c:pt idx="1">
                  <c:v>0.12658227848101267</c:v>
                </c:pt>
                <c:pt idx="2">
                  <c:v>0.15189873417721519</c:v>
                </c:pt>
              </c:numCache>
            </c:numRef>
          </c:val>
          <c:smooth val="0"/>
          <c:extLst>
            <c:ext xmlns:c16="http://schemas.microsoft.com/office/drawing/2014/chart" uri="{C3380CC4-5D6E-409C-BE32-E72D297353CC}">
              <c16:uniqueId val="{00000001-126B-47D8-A2D9-D3E51460E7BC}"/>
            </c:ext>
          </c:extLst>
        </c:ser>
        <c:ser>
          <c:idx val="2"/>
          <c:order val="2"/>
          <c:tx>
            <c:strRef>
              <c:f>'PULSE Q17 Q23'!$N$2</c:f>
              <c:strCache>
                <c:ptCount val="1"/>
                <c:pt idx="0">
                  <c:v>WAVE 3 (JULY)</c:v>
                </c:pt>
              </c:strCache>
            </c:strRef>
          </c:tx>
          <c:spPr>
            <a:ln w="28575" cap="rnd">
              <a:solidFill>
                <a:schemeClr val="accent3"/>
              </a:solidFill>
              <a:round/>
            </a:ln>
            <a:effectLst/>
          </c:spPr>
          <c:marker>
            <c:symbol val="none"/>
          </c:marker>
          <c:cat>
            <c:strRef>
              <c:f>'PULSE Q17 Q23'!$K$3:$K$5</c:f>
              <c:strCache>
                <c:ptCount val="3"/>
                <c:pt idx="0">
                  <c:v>Best imaginable, Excellent or Good</c:v>
                </c:pt>
                <c:pt idx="1">
                  <c:v>Average</c:v>
                </c:pt>
                <c:pt idx="2">
                  <c:v>Poor, Awful or Worst Imaginable</c:v>
                </c:pt>
              </c:strCache>
            </c:strRef>
          </c:cat>
          <c:val>
            <c:numRef>
              <c:f>'PULSE Q17 Q23'!$N$3:$N$5</c:f>
              <c:numCache>
                <c:formatCode>0%</c:formatCode>
                <c:ptCount val="3"/>
                <c:pt idx="0">
                  <c:v>0.72</c:v>
                </c:pt>
                <c:pt idx="1">
                  <c:v>0.08</c:v>
                </c:pt>
                <c:pt idx="2">
                  <c:v>0.2</c:v>
                </c:pt>
              </c:numCache>
            </c:numRef>
          </c:val>
          <c:smooth val="0"/>
          <c:extLst>
            <c:ext xmlns:c16="http://schemas.microsoft.com/office/drawing/2014/chart" uri="{C3380CC4-5D6E-409C-BE32-E72D297353CC}">
              <c16:uniqueId val="{00000002-126B-47D8-A2D9-D3E51460E7BC}"/>
            </c:ext>
          </c:extLst>
        </c:ser>
        <c:dLbls>
          <c:showLegendKey val="0"/>
          <c:showVal val="0"/>
          <c:showCatName val="0"/>
          <c:showSerName val="0"/>
          <c:showPercent val="0"/>
          <c:showBubbleSize val="0"/>
        </c:dLbls>
        <c:smooth val="0"/>
        <c:axId val="1498211696"/>
        <c:axId val="1498209200"/>
      </c:lineChart>
      <c:catAx>
        <c:axId val="149821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09200"/>
        <c:crosses val="autoZero"/>
        <c:auto val="1"/>
        <c:lblAlgn val="ctr"/>
        <c:lblOffset val="100"/>
        <c:noMultiLvlLbl val="0"/>
      </c:catAx>
      <c:valAx>
        <c:axId val="149820920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1498211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Reversed" id="25">
  <a:schemeClr val="accent5"/>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Reversed" id="25">
  <a:schemeClr val="accent5"/>
</cs:colorStyle>
</file>

<file path=xl/charts/colors6.xml><?xml version="1.0" encoding="utf-8"?>
<cs:colorStyle xmlns:cs="http://schemas.microsoft.com/office/drawing/2012/chartStyle" xmlns:a="http://schemas.openxmlformats.org/drawingml/2006/main" meth="withinLinearReversed" id="25">
  <a:schemeClr val="accent5"/>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8" Type="http://schemas.openxmlformats.org/officeDocument/2006/relationships/chart" Target="../charts/chart15.xml"/><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203200</xdr:colOff>
      <xdr:row>10</xdr:row>
      <xdr:rowOff>31750</xdr:rowOff>
    </xdr:from>
    <xdr:to>
      <xdr:col>3</xdr:col>
      <xdr:colOff>457200</xdr:colOff>
      <xdr:row>39</xdr:row>
      <xdr:rowOff>101600</xdr:rowOff>
    </xdr:to>
    <xdr:graphicFrame macro="">
      <xdr:nvGraphicFramePr>
        <xdr:cNvPr id="4" name="Chart 3" descr="Example of radar graph showing key metrics results.">
          <a:extLst>
            <a:ext uri="{FF2B5EF4-FFF2-40B4-BE49-F238E27FC236}">
              <a16:creationId xmlns:a16="http://schemas.microsoft.com/office/drawing/2014/main" id="{F1A6C1D9-CBC1-3E43-AF09-D0F93F34CC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432707</xdr:colOff>
      <xdr:row>0</xdr:row>
      <xdr:rowOff>175985</xdr:rowOff>
    </xdr:from>
    <xdr:to>
      <xdr:col>13</xdr:col>
      <xdr:colOff>644072</xdr:colOff>
      <xdr:row>15</xdr:row>
      <xdr:rowOff>27214</xdr:rowOff>
    </xdr:to>
    <xdr:graphicFrame macro="">
      <xdr:nvGraphicFramePr>
        <xdr:cNvPr id="4" name="Chart 3" descr="Example of bar chart showing responses to question 17.">
          <a:extLst>
            <a:ext uri="{FF2B5EF4-FFF2-40B4-BE49-F238E27FC236}">
              <a16:creationId xmlns:a16="http://schemas.microsoft.com/office/drawing/2014/main" id="{EBAA2D4D-2AEE-D842-A9D2-5C5C98C64F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462643</xdr:colOff>
      <xdr:row>16</xdr:row>
      <xdr:rowOff>29027</xdr:rowOff>
    </xdr:from>
    <xdr:to>
      <xdr:col>13</xdr:col>
      <xdr:colOff>616857</xdr:colOff>
      <xdr:row>31</xdr:row>
      <xdr:rowOff>176891</xdr:rowOff>
    </xdr:to>
    <xdr:graphicFrame macro="">
      <xdr:nvGraphicFramePr>
        <xdr:cNvPr id="5" name="Chart 4" descr="Example of bar chart showing responses to question 23.">
          <a:extLst>
            <a:ext uri="{FF2B5EF4-FFF2-40B4-BE49-F238E27FC236}">
              <a16:creationId xmlns:a16="http://schemas.microsoft.com/office/drawing/2014/main" id="{6F9D71A5-DB6A-FC41-9C80-4CE4F978AA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37648</xdr:colOff>
      <xdr:row>18</xdr:row>
      <xdr:rowOff>4535</xdr:rowOff>
    </xdr:from>
    <xdr:to>
      <xdr:col>16</xdr:col>
      <xdr:colOff>60778</xdr:colOff>
      <xdr:row>43</xdr:row>
      <xdr:rowOff>117929</xdr:rowOff>
    </xdr:to>
    <xdr:graphicFrame macro="">
      <xdr:nvGraphicFramePr>
        <xdr:cNvPr id="2" name="Chart 1" descr="Example of bar chart showing responses to question 3.">
          <a:extLst>
            <a:ext uri="{FF2B5EF4-FFF2-40B4-BE49-F238E27FC236}">
              <a16:creationId xmlns:a16="http://schemas.microsoft.com/office/drawing/2014/main" id="{71ADF81C-8C88-904A-A79F-2FDB4B9503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78468</xdr:colOff>
      <xdr:row>6</xdr:row>
      <xdr:rowOff>132897</xdr:rowOff>
    </xdr:from>
    <xdr:to>
      <xdr:col>18</xdr:col>
      <xdr:colOff>622754</xdr:colOff>
      <xdr:row>31</xdr:row>
      <xdr:rowOff>156935</xdr:rowOff>
    </xdr:to>
    <xdr:graphicFrame macro="">
      <xdr:nvGraphicFramePr>
        <xdr:cNvPr id="3" name="Chart 2" descr="Stacked bar chart for question 11">
          <a:extLst>
            <a:ext uri="{FF2B5EF4-FFF2-40B4-BE49-F238E27FC236}">
              <a16:creationId xmlns:a16="http://schemas.microsoft.com/office/drawing/2014/main" id="{6D98DAD2-EB51-4749-8473-715FB99300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5</xdr:row>
      <xdr:rowOff>0</xdr:rowOff>
    </xdr:from>
    <xdr:to>
      <xdr:col>15</xdr:col>
      <xdr:colOff>353786</xdr:colOff>
      <xdr:row>27</xdr:row>
      <xdr:rowOff>180067</xdr:rowOff>
    </xdr:to>
    <xdr:graphicFrame macro="">
      <xdr:nvGraphicFramePr>
        <xdr:cNvPr id="2" name="Chart 1" descr="Example of bar chart showing responses to question 13.">
          <a:extLst>
            <a:ext uri="{FF2B5EF4-FFF2-40B4-BE49-F238E27FC236}">
              <a16:creationId xmlns:a16="http://schemas.microsoft.com/office/drawing/2014/main" id="{CC69A750-8A85-43A8-974E-CF49B54C2B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780144</xdr:colOff>
      <xdr:row>6</xdr:row>
      <xdr:rowOff>0</xdr:rowOff>
    </xdr:from>
    <xdr:to>
      <xdr:col>15</xdr:col>
      <xdr:colOff>326572</xdr:colOff>
      <xdr:row>33</xdr:row>
      <xdr:rowOff>180067</xdr:rowOff>
    </xdr:to>
    <xdr:graphicFrame macro="">
      <xdr:nvGraphicFramePr>
        <xdr:cNvPr id="12" name="Chart 11" descr="Example of bar chart showing responses to question 20.">
          <a:extLst>
            <a:ext uri="{FF2B5EF4-FFF2-40B4-BE49-F238E27FC236}">
              <a16:creationId xmlns:a16="http://schemas.microsoft.com/office/drawing/2014/main" id="{60CE67CB-5CC8-4A69-832D-4DB31724BD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1183821</xdr:colOff>
      <xdr:row>0</xdr:row>
      <xdr:rowOff>199570</xdr:rowOff>
    </xdr:from>
    <xdr:to>
      <xdr:col>21</xdr:col>
      <xdr:colOff>689428</xdr:colOff>
      <xdr:row>17</xdr:row>
      <xdr:rowOff>90714</xdr:rowOff>
    </xdr:to>
    <xdr:graphicFrame macro="">
      <xdr:nvGraphicFramePr>
        <xdr:cNvPr id="4" name="Chart 3" descr="Line graph for question 17 across 3 pulse waves">
          <a:extLst>
            <a:ext uri="{FF2B5EF4-FFF2-40B4-BE49-F238E27FC236}">
              <a16:creationId xmlns:a16="http://schemas.microsoft.com/office/drawing/2014/main" id="{D051692B-D92C-44E7-8417-D05C5FA66D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9071</xdr:colOff>
      <xdr:row>0</xdr:row>
      <xdr:rowOff>154215</xdr:rowOff>
    </xdr:from>
    <xdr:to>
      <xdr:col>31</xdr:col>
      <xdr:colOff>589643</xdr:colOff>
      <xdr:row>17</xdr:row>
      <xdr:rowOff>108857</xdr:rowOff>
    </xdr:to>
    <xdr:graphicFrame macro="">
      <xdr:nvGraphicFramePr>
        <xdr:cNvPr id="6" name="Chart 5" descr="Summary line graph for question 17 across 3 pulse waves">
          <a:extLst>
            <a:ext uri="{FF2B5EF4-FFF2-40B4-BE49-F238E27FC236}">
              <a16:creationId xmlns:a16="http://schemas.microsoft.com/office/drawing/2014/main" id="{D78088D3-2F57-4563-8142-DC6FBD7D48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33</xdr:col>
      <xdr:colOff>18143</xdr:colOff>
      <xdr:row>0</xdr:row>
      <xdr:rowOff>181430</xdr:rowOff>
    </xdr:from>
    <xdr:to>
      <xdr:col>43</xdr:col>
      <xdr:colOff>149679</xdr:colOff>
      <xdr:row>17</xdr:row>
      <xdr:rowOff>108857</xdr:rowOff>
    </xdr:to>
    <xdr:graphicFrame macro="">
      <xdr:nvGraphicFramePr>
        <xdr:cNvPr id="8" name="Chart 7" descr="Bar graph for question 17 across 3 pulse waves">
          <a:extLst>
            <a:ext uri="{FF2B5EF4-FFF2-40B4-BE49-F238E27FC236}">
              <a16:creationId xmlns:a16="http://schemas.microsoft.com/office/drawing/2014/main" id="{1AE7DDC5-D891-47B3-8A6B-319A47EC91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44</xdr:col>
      <xdr:colOff>36286</xdr:colOff>
      <xdr:row>0</xdr:row>
      <xdr:rowOff>226787</xdr:rowOff>
    </xdr:from>
    <xdr:to>
      <xdr:col>54</xdr:col>
      <xdr:colOff>167821</xdr:colOff>
      <xdr:row>17</xdr:row>
      <xdr:rowOff>145143</xdr:rowOff>
    </xdr:to>
    <xdr:graphicFrame macro="">
      <xdr:nvGraphicFramePr>
        <xdr:cNvPr id="9" name="Chart 8" descr="Summary bar graph for question 17 across 3 pulse waves">
          <a:extLst>
            <a:ext uri="{FF2B5EF4-FFF2-40B4-BE49-F238E27FC236}">
              <a16:creationId xmlns:a16="http://schemas.microsoft.com/office/drawing/2014/main" id="{9D6C9886-E335-40F7-8446-318729A5A8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54429</xdr:colOff>
      <xdr:row>24</xdr:row>
      <xdr:rowOff>176893</xdr:rowOff>
    </xdr:from>
    <xdr:to>
      <xdr:col>21</xdr:col>
      <xdr:colOff>805997</xdr:colOff>
      <xdr:row>41</xdr:row>
      <xdr:rowOff>60327</xdr:rowOff>
    </xdr:to>
    <xdr:graphicFrame macro="">
      <xdr:nvGraphicFramePr>
        <xdr:cNvPr id="10" name="Chart 9" descr="Line graph for question 23 across 3 pulse waves">
          <a:extLst>
            <a:ext uri="{FF2B5EF4-FFF2-40B4-BE49-F238E27FC236}">
              <a16:creationId xmlns:a16="http://schemas.microsoft.com/office/drawing/2014/main" id="{0B6893BC-E307-4064-B149-208968DF7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1215572</xdr:colOff>
      <xdr:row>25</xdr:row>
      <xdr:rowOff>18143</xdr:rowOff>
    </xdr:from>
    <xdr:to>
      <xdr:col>31</xdr:col>
      <xdr:colOff>553358</xdr:colOff>
      <xdr:row>41</xdr:row>
      <xdr:rowOff>172357</xdr:rowOff>
    </xdr:to>
    <xdr:graphicFrame macro="">
      <xdr:nvGraphicFramePr>
        <xdr:cNvPr id="11" name="Chart 10" descr="Summary line graph for question 23 across 3 pulse waves">
          <a:extLst>
            <a:ext uri="{FF2B5EF4-FFF2-40B4-BE49-F238E27FC236}">
              <a16:creationId xmlns:a16="http://schemas.microsoft.com/office/drawing/2014/main" id="{EA78F8BF-B704-40CB-8EFB-2B3484E9CD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33</xdr:col>
      <xdr:colOff>0</xdr:colOff>
      <xdr:row>25</xdr:row>
      <xdr:rowOff>0</xdr:rowOff>
    </xdr:from>
    <xdr:to>
      <xdr:col>43</xdr:col>
      <xdr:colOff>131536</xdr:colOff>
      <xdr:row>41</xdr:row>
      <xdr:rowOff>126999</xdr:rowOff>
    </xdr:to>
    <xdr:graphicFrame macro="">
      <xdr:nvGraphicFramePr>
        <xdr:cNvPr id="12" name="Chart 11" descr="Bar graph for question 23 across 3 pulse waves">
          <a:extLst>
            <a:ext uri="{FF2B5EF4-FFF2-40B4-BE49-F238E27FC236}">
              <a16:creationId xmlns:a16="http://schemas.microsoft.com/office/drawing/2014/main" id="{70EB055D-8663-4C1F-9E49-54105AAEA4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44</xdr:col>
      <xdr:colOff>0</xdr:colOff>
      <xdr:row>25</xdr:row>
      <xdr:rowOff>0</xdr:rowOff>
    </xdr:from>
    <xdr:to>
      <xdr:col>54</xdr:col>
      <xdr:colOff>131535</xdr:colOff>
      <xdr:row>41</xdr:row>
      <xdr:rowOff>117928</xdr:rowOff>
    </xdr:to>
    <xdr:graphicFrame macro="">
      <xdr:nvGraphicFramePr>
        <xdr:cNvPr id="13" name="Chart 12" descr="Summary bar graph for question 23 across 3 pulse waves">
          <a:extLst>
            <a:ext uri="{FF2B5EF4-FFF2-40B4-BE49-F238E27FC236}">
              <a16:creationId xmlns:a16="http://schemas.microsoft.com/office/drawing/2014/main" id="{8E7F7448-C110-46C1-9E6B-A967CB4404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1183821</xdr:colOff>
      <xdr:row>0</xdr:row>
      <xdr:rowOff>199570</xdr:rowOff>
    </xdr:from>
    <xdr:to>
      <xdr:col>21</xdr:col>
      <xdr:colOff>689428</xdr:colOff>
      <xdr:row>17</xdr:row>
      <xdr:rowOff>0</xdr:rowOff>
    </xdr:to>
    <xdr:graphicFrame macro="">
      <xdr:nvGraphicFramePr>
        <xdr:cNvPr id="2" name="Chart 1" descr="Line graph for question 3 across 3 pulse waves">
          <a:extLst>
            <a:ext uri="{FF2B5EF4-FFF2-40B4-BE49-F238E27FC236}">
              <a16:creationId xmlns:a16="http://schemas.microsoft.com/office/drawing/2014/main" id="{A2382E88-ED88-4695-A7AC-A203DFA96F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170996</xdr:colOff>
      <xdr:row>0</xdr:row>
      <xdr:rowOff>143783</xdr:rowOff>
    </xdr:from>
    <xdr:to>
      <xdr:col>32</xdr:col>
      <xdr:colOff>302532</xdr:colOff>
      <xdr:row>19</xdr:row>
      <xdr:rowOff>163286</xdr:rowOff>
    </xdr:to>
    <xdr:graphicFrame macro="">
      <xdr:nvGraphicFramePr>
        <xdr:cNvPr id="4" name="Chart 3" descr="Bar graph for question 3 across 3 pulse waves">
          <a:extLst>
            <a:ext uri="{FF2B5EF4-FFF2-40B4-BE49-F238E27FC236}">
              <a16:creationId xmlns:a16="http://schemas.microsoft.com/office/drawing/2014/main" id="{45B0E555-1A21-4EB7-ACD0-F4BD6FD635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customProperty" Target="../customProperty6.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7.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3BC1C-8E69-1F4D-8166-E37B6EB2292E}">
  <sheetPr codeName="Sheet1">
    <tabColor theme="9" tint="0.39997558519241921"/>
  </sheetPr>
  <dimension ref="A1:A14"/>
  <sheetViews>
    <sheetView tabSelected="1" zoomScale="70" zoomScaleNormal="70" workbookViewId="0"/>
  </sheetViews>
  <sheetFormatPr defaultColWidth="10.8984375" defaultRowHeight="18" x14ac:dyDescent="0.35"/>
  <cols>
    <col min="1" max="1" width="101.8984375" style="20" customWidth="1"/>
    <col min="2" max="16384" width="10.8984375" style="19"/>
  </cols>
  <sheetData>
    <row r="1" spans="1:1" ht="36" x14ac:dyDescent="0.35">
      <c r="A1" s="20" t="s">
        <v>141</v>
      </c>
    </row>
    <row r="3" spans="1:1" x14ac:dyDescent="0.35">
      <c r="A3" s="21" t="s">
        <v>0</v>
      </c>
    </row>
    <row r="5" spans="1:1" x14ac:dyDescent="0.35">
      <c r="A5" s="22" t="s">
        <v>1</v>
      </c>
    </row>
    <row r="7" spans="1:1" x14ac:dyDescent="0.35">
      <c r="A7" s="20" t="s">
        <v>2</v>
      </c>
    </row>
    <row r="8" spans="1:1" x14ac:dyDescent="0.35">
      <c r="A8" s="20" t="s">
        <v>3</v>
      </c>
    </row>
    <row r="9" spans="1:1" x14ac:dyDescent="0.35">
      <c r="A9" s="20" t="s">
        <v>4</v>
      </c>
    </row>
    <row r="10" spans="1:1" ht="36" x14ac:dyDescent="0.35">
      <c r="A10" s="20" t="s">
        <v>5</v>
      </c>
    </row>
    <row r="11" spans="1:1" x14ac:dyDescent="0.35">
      <c r="A11" s="20" t="s">
        <v>6</v>
      </c>
    </row>
    <row r="12" spans="1:1" ht="72" x14ac:dyDescent="0.35">
      <c r="A12" s="20" t="s">
        <v>7</v>
      </c>
    </row>
    <row r="13" spans="1:1" ht="54" x14ac:dyDescent="0.35">
      <c r="A13" s="20" t="s">
        <v>8</v>
      </c>
    </row>
    <row r="14" spans="1:1" ht="54" x14ac:dyDescent="0.35">
      <c r="A14" s="20" t="s">
        <v>9</v>
      </c>
    </row>
  </sheetData>
  <pageMargins left="0.7" right="0.7" top="0.75" bottom="0.75" header="0.3" footer="0.3"/>
  <pageSetup paperSize="9" orientation="portrait" verticalDpi="0" r:id="rId1"/>
  <customProperties>
    <customPr name="Company"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EE968-DFD7-49F3-8AFD-35A47EBD2CE5}">
  <dimension ref="A1:Z22"/>
  <sheetViews>
    <sheetView zoomScale="70" zoomScaleNormal="70" workbookViewId="0">
      <selection activeCell="D20" sqref="D20"/>
    </sheetView>
  </sheetViews>
  <sheetFormatPr defaultColWidth="10.59765625" defaultRowHeight="15.6" x14ac:dyDescent="0.3"/>
  <cols>
    <col min="1" max="1" width="40.8984375" customWidth="1"/>
    <col min="2" max="2" width="13.8984375" customWidth="1"/>
    <col min="4" max="4" width="17.59765625" customWidth="1"/>
    <col min="26" max="26" width="12.09765625" customWidth="1"/>
  </cols>
  <sheetData>
    <row r="1" spans="1:26" ht="18" x14ac:dyDescent="0.35">
      <c r="A1" s="29" t="s">
        <v>109</v>
      </c>
    </row>
    <row r="4" spans="1:26" s="2" customFormat="1" ht="72.900000000000006" customHeight="1" x14ac:dyDescent="0.3">
      <c r="B4" s="2" t="s">
        <v>110</v>
      </c>
    </row>
    <row r="5" spans="1:26" x14ac:dyDescent="0.3">
      <c r="A5" t="s">
        <v>111</v>
      </c>
      <c r="B5" s="39">
        <v>60</v>
      </c>
      <c r="C5" s="39"/>
      <c r="D5" s="39"/>
    </row>
    <row r="6" spans="1:26" x14ac:dyDescent="0.3">
      <c r="A6" t="s">
        <v>112</v>
      </c>
      <c r="B6" s="39">
        <v>20</v>
      </c>
      <c r="C6" s="39"/>
      <c r="D6" s="39"/>
    </row>
    <row r="7" spans="1:26" x14ac:dyDescent="0.3">
      <c r="A7" t="s">
        <v>113</v>
      </c>
      <c r="B7" s="39">
        <v>40</v>
      </c>
      <c r="C7" s="39"/>
      <c r="D7" s="39"/>
    </row>
    <row r="8" spans="1:26" x14ac:dyDescent="0.3">
      <c r="A8" t="s">
        <v>114</v>
      </c>
      <c r="B8" s="39">
        <v>110</v>
      </c>
      <c r="C8" s="39"/>
      <c r="D8" s="39"/>
    </row>
    <row r="9" spans="1:26" x14ac:dyDescent="0.3">
      <c r="B9" s="39"/>
      <c r="C9" s="39"/>
      <c r="D9" s="39"/>
    </row>
    <row r="10" spans="1:26" x14ac:dyDescent="0.3">
      <c r="A10" t="s">
        <v>115</v>
      </c>
      <c r="B10" s="39">
        <v>220</v>
      </c>
      <c r="C10" s="39"/>
      <c r="D10" s="39"/>
    </row>
    <row r="14" spans="1:26" ht="12" customHeight="1" x14ac:dyDescent="0.3"/>
    <row r="15" spans="1:26" x14ac:dyDescent="0.3">
      <c r="A15" t="s">
        <v>38</v>
      </c>
      <c r="B15" t="s">
        <v>116</v>
      </c>
      <c r="D15" s="48"/>
    </row>
    <row r="16" spans="1:26" ht="18" x14ac:dyDescent="0.35">
      <c r="A16" t="s">
        <v>111</v>
      </c>
      <c r="B16" s="43">
        <f>B5/$B$10</f>
        <v>0.27272727272727271</v>
      </c>
      <c r="C16" s="49"/>
      <c r="D16" s="44"/>
      <c r="U16" s="31" t="s">
        <v>117</v>
      </c>
      <c r="V16" s="30"/>
      <c r="W16" s="30"/>
      <c r="X16" s="30"/>
      <c r="Y16" s="30"/>
      <c r="Z16" s="30"/>
    </row>
    <row r="17" spans="1:4" x14ac:dyDescent="0.3">
      <c r="A17" t="s">
        <v>112</v>
      </c>
      <c r="B17" s="45">
        <f>B6/$B$10</f>
        <v>9.0909090909090912E-2</v>
      </c>
      <c r="C17" s="15"/>
      <c r="D17" s="48"/>
    </row>
    <row r="18" spans="1:4" x14ac:dyDescent="0.3">
      <c r="A18" t="s">
        <v>113</v>
      </c>
      <c r="B18" s="45">
        <f>B7/$B$10</f>
        <v>0.18181818181818182</v>
      </c>
      <c r="C18" s="15"/>
      <c r="D18" s="48"/>
    </row>
    <row r="19" spans="1:4" x14ac:dyDescent="0.3">
      <c r="A19" t="s">
        <v>114</v>
      </c>
      <c r="B19" s="47">
        <f>B8/$B$10</f>
        <v>0.5</v>
      </c>
      <c r="C19" s="15"/>
      <c r="D19" s="48"/>
    </row>
    <row r="20" spans="1:4" x14ac:dyDescent="0.3">
      <c r="D20" s="48"/>
    </row>
    <row r="21" spans="1:4" x14ac:dyDescent="0.3">
      <c r="D21" s="48"/>
    </row>
    <row r="22" spans="1:4" x14ac:dyDescent="0.3">
      <c r="D22" s="48"/>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43654-15BB-40C4-AD8B-65D877DADEF5}">
  <dimension ref="A1:W28"/>
  <sheetViews>
    <sheetView zoomScale="70" zoomScaleNormal="70" workbookViewId="0">
      <selection activeCell="E15" sqref="E15"/>
    </sheetView>
  </sheetViews>
  <sheetFormatPr defaultColWidth="10.59765625" defaultRowHeight="15.6" x14ac:dyDescent="0.3"/>
  <cols>
    <col min="1" max="1" width="32.09765625" customWidth="1"/>
    <col min="2" max="2" width="13.8984375" customWidth="1"/>
    <col min="4" max="4" width="17.59765625" customWidth="1"/>
    <col min="23" max="23" width="12.09765625" customWidth="1"/>
  </cols>
  <sheetData>
    <row r="1" spans="1:4" ht="18" x14ac:dyDescent="0.35">
      <c r="A1" s="29" t="s">
        <v>118</v>
      </c>
    </row>
    <row r="4" spans="1:4" s="2" customFormat="1" ht="72.900000000000006" customHeight="1" x14ac:dyDescent="0.3">
      <c r="B4" s="2" t="s">
        <v>110</v>
      </c>
    </row>
    <row r="5" spans="1:4" s="2" customFormat="1" ht="19.5" customHeight="1" x14ac:dyDescent="0.3">
      <c r="A5" s="2" t="s">
        <v>119</v>
      </c>
      <c r="B5" s="39">
        <v>80</v>
      </c>
    </row>
    <row r="6" spans="1:4" x14ac:dyDescent="0.3">
      <c r="A6" t="s">
        <v>120</v>
      </c>
      <c r="B6" s="39">
        <v>80</v>
      </c>
      <c r="C6" s="39"/>
      <c r="D6" s="39"/>
    </row>
    <row r="7" spans="1:4" x14ac:dyDescent="0.3">
      <c r="A7" t="s">
        <v>121</v>
      </c>
      <c r="B7" s="39">
        <v>30</v>
      </c>
      <c r="C7" s="39"/>
      <c r="D7" s="39"/>
    </row>
    <row r="8" spans="1:4" x14ac:dyDescent="0.3">
      <c r="A8" t="s">
        <v>122</v>
      </c>
      <c r="B8" s="39">
        <v>150</v>
      </c>
      <c r="C8" s="39"/>
      <c r="D8" s="39"/>
    </row>
    <row r="9" spans="1:4" x14ac:dyDescent="0.3">
      <c r="A9" t="s">
        <v>123</v>
      </c>
      <c r="B9" s="39">
        <v>15</v>
      </c>
      <c r="C9" s="39"/>
      <c r="D9" s="39"/>
    </row>
    <row r="10" spans="1:4" x14ac:dyDescent="0.3">
      <c r="A10" t="s">
        <v>124</v>
      </c>
      <c r="B10" s="39">
        <v>120</v>
      </c>
      <c r="C10" s="39"/>
      <c r="D10" s="39"/>
    </row>
    <row r="11" spans="1:4" x14ac:dyDescent="0.3">
      <c r="A11" t="s">
        <v>125</v>
      </c>
      <c r="B11" s="39">
        <v>40</v>
      </c>
      <c r="C11" s="39"/>
      <c r="D11" s="39"/>
    </row>
    <row r="12" spans="1:4" x14ac:dyDescent="0.3">
      <c r="B12" s="39"/>
      <c r="C12" s="39"/>
      <c r="D12" s="39"/>
    </row>
    <row r="13" spans="1:4" x14ac:dyDescent="0.3">
      <c r="A13" t="s">
        <v>115</v>
      </c>
      <c r="B13" s="39">
        <v>210</v>
      </c>
      <c r="C13" s="39"/>
      <c r="D13" s="39"/>
    </row>
    <row r="17" spans="1:23" ht="12" customHeight="1" x14ac:dyDescent="0.3"/>
    <row r="18" spans="1:23" x14ac:dyDescent="0.3">
      <c r="A18" t="s">
        <v>38</v>
      </c>
      <c r="B18" t="s">
        <v>116</v>
      </c>
      <c r="D18" s="48"/>
    </row>
    <row r="19" spans="1:23" x14ac:dyDescent="0.3">
      <c r="A19" t="s">
        <v>119</v>
      </c>
      <c r="B19" s="43">
        <f>B5/$B$13</f>
        <v>0.38095238095238093</v>
      </c>
      <c r="D19" s="48"/>
    </row>
    <row r="20" spans="1:23" ht="18" x14ac:dyDescent="0.35">
      <c r="A20" t="s">
        <v>120</v>
      </c>
      <c r="B20" s="45">
        <f t="shared" ref="B20:B24" si="0">B6/$B$13</f>
        <v>0.38095238095238093</v>
      </c>
      <c r="C20" s="49"/>
      <c r="D20" s="44"/>
      <c r="R20" s="31" t="s">
        <v>126</v>
      </c>
      <c r="S20" s="30"/>
      <c r="T20" s="30"/>
      <c r="U20" s="30"/>
      <c r="V20" s="30"/>
      <c r="W20" s="30"/>
    </row>
    <row r="21" spans="1:23" x14ac:dyDescent="0.3">
      <c r="A21" t="s">
        <v>121</v>
      </c>
      <c r="B21" s="45">
        <f t="shared" si="0"/>
        <v>0.14285714285714285</v>
      </c>
      <c r="C21" s="49"/>
      <c r="D21" s="44"/>
    </row>
    <row r="22" spans="1:23" x14ac:dyDescent="0.3">
      <c r="A22" t="s">
        <v>122</v>
      </c>
      <c r="B22" s="45">
        <f t="shared" si="0"/>
        <v>0.7142857142857143</v>
      </c>
      <c r="C22" s="49"/>
      <c r="D22" s="44"/>
    </row>
    <row r="23" spans="1:23" x14ac:dyDescent="0.3">
      <c r="A23" t="s">
        <v>123</v>
      </c>
      <c r="B23" s="45">
        <f t="shared" si="0"/>
        <v>7.1428571428571425E-2</v>
      </c>
      <c r="C23" s="15"/>
      <c r="D23" s="48"/>
    </row>
    <row r="24" spans="1:23" x14ac:dyDescent="0.3">
      <c r="A24" t="s">
        <v>124</v>
      </c>
      <c r="B24" s="45">
        <f t="shared" si="0"/>
        <v>0.5714285714285714</v>
      </c>
      <c r="C24" s="15"/>
      <c r="D24" s="48"/>
    </row>
    <row r="25" spans="1:23" x14ac:dyDescent="0.3">
      <c r="A25" t="s">
        <v>125</v>
      </c>
      <c r="B25" s="47">
        <f>B11/$B$13</f>
        <v>0.19047619047619047</v>
      </c>
      <c r="C25" s="15"/>
      <c r="D25" s="48"/>
    </row>
    <row r="26" spans="1:23" x14ac:dyDescent="0.3">
      <c r="D26" s="48"/>
    </row>
    <row r="27" spans="1:23" x14ac:dyDescent="0.3">
      <c r="D27" s="48"/>
    </row>
    <row r="28" spans="1:23" x14ac:dyDescent="0.3">
      <c r="D28" s="48"/>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D64B5-6989-44CB-BCA6-EE3DF55DCEAF}">
  <sheetPr>
    <tabColor rgb="FF00B0F0"/>
  </sheetPr>
  <dimension ref="B1:V36"/>
  <sheetViews>
    <sheetView zoomScale="70" zoomScaleNormal="70" workbookViewId="0">
      <selection activeCell="Z21" sqref="Z21:AA21"/>
    </sheetView>
  </sheetViews>
  <sheetFormatPr defaultColWidth="10.59765625" defaultRowHeight="15.6" x14ac:dyDescent="0.3"/>
  <cols>
    <col min="2" max="2" width="15.8984375" bestFit="1" customWidth="1"/>
    <col min="3" max="5" width="33.8984375" customWidth="1"/>
    <col min="6" max="6" width="21.59765625" customWidth="1"/>
    <col min="7" max="9" width="24.5" customWidth="1"/>
    <col min="10" max="10" width="10.3984375" style="62" customWidth="1"/>
    <col min="11" max="11" width="30.09765625" style="62" bestFit="1" customWidth="1"/>
    <col min="12" max="14" width="24.5" style="62" customWidth="1"/>
    <col min="15" max="22" width="16.3984375" customWidth="1"/>
  </cols>
  <sheetData>
    <row r="1" spans="2:22" s="2" customFormat="1" ht="120" customHeight="1" x14ac:dyDescent="0.35">
      <c r="C1" s="20" t="s">
        <v>127</v>
      </c>
      <c r="D1" s="20"/>
      <c r="E1" s="72"/>
      <c r="F1" s="8"/>
      <c r="G1" s="73" t="s">
        <v>74</v>
      </c>
      <c r="H1" s="73"/>
      <c r="I1" s="74"/>
      <c r="J1" s="58"/>
      <c r="K1" s="8"/>
      <c r="L1" s="73" t="s">
        <v>74</v>
      </c>
      <c r="M1" s="73"/>
      <c r="N1" s="74"/>
      <c r="O1" s="50"/>
      <c r="P1" s="50"/>
      <c r="Q1" s="50"/>
      <c r="R1" s="50"/>
      <c r="S1" s="50"/>
      <c r="T1" s="50"/>
      <c r="U1" s="50"/>
      <c r="V1" s="50"/>
    </row>
    <row r="2" spans="2:22" s="2" customFormat="1" ht="33" customHeight="1" x14ac:dyDescent="0.3">
      <c r="C2" s="69" t="s">
        <v>128</v>
      </c>
      <c r="D2" s="69" t="s">
        <v>129</v>
      </c>
      <c r="E2" s="69" t="s">
        <v>130</v>
      </c>
      <c r="F2" s="70"/>
      <c r="G2" s="69" t="s">
        <v>131</v>
      </c>
      <c r="H2" s="69" t="s">
        <v>132</v>
      </c>
      <c r="I2" s="68" t="s">
        <v>133</v>
      </c>
      <c r="J2" s="71"/>
      <c r="K2" s="70"/>
      <c r="L2" s="69" t="s">
        <v>131</v>
      </c>
      <c r="M2" s="69" t="s">
        <v>132</v>
      </c>
      <c r="N2" s="68" t="s">
        <v>133</v>
      </c>
      <c r="O2" s="50"/>
      <c r="P2" s="50"/>
      <c r="Q2" s="50"/>
      <c r="R2" s="50"/>
      <c r="S2" s="50"/>
      <c r="T2" s="50"/>
      <c r="U2" s="50"/>
      <c r="V2" s="50"/>
    </row>
    <row r="3" spans="2:22" x14ac:dyDescent="0.3">
      <c r="B3" t="s">
        <v>75</v>
      </c>
      <c r="C3" s="39">
        <v>15</v>
      </c>
      <c r="D3" s="39">
        <v>20</v>
      </c>
      <c r="E3" s="39">
        <v>25</v>
      </c>
      <c r="F3" s="9" t="s">
        <v>75</v>
      </c>
      <c r="G3" s="54">
        <f>C3/$C$11</f>
        <v>6.097560975609756E-2</v>
      </c>
      <c r="H3" s="54">
        <f>D3/$D$11</f>
        <v>8.4388185654008435E-2</v>
      </c>
      <c r="I3" s="55">
        <f>E3/$E$11</f>
        <v>0.1</v>
      </c>
      <c r="J3" s="60"/>
      <c r="K3" s="9" t="s">
        <v>134</v>
      </c>
      <c r="L3" s="54">
        <f>SUM(G3:G5)</f>
        <v>0.52845528455284563</v>
      </c>
      <c r="M3" s="54">
        <f>SUM(H3:H5)</f>
        <v>0.72151898734177211</v>
      </c>
      <c r="N3" s="55">
        <f>SUM(I3:I5)</f>
        <v>0.72</v>
      </c>
      <c r="O3" s="51"/>
      <c r="P3" s="51"/>
      <c r="Q3" s="51"/>
      <c r="R3" s="51"/>
      <c r="S3" s="51"/>
      <c r="T3" s="51"/>
      <c r="U3" s="51"/>
      <c r="V3" s="51"/>
    </row>
    <row r="4" spans="2:22" x14ac:dyDescent="0.3">
      <c r="B4" t="s">
        <v>76</v>
      </c>
      <c r="C4" s="39">
        <v>26</v>
      </c>
      <c r="D4" s="39">
        <v>30</v>
      </c>
      <c r="E4" s="39">
        <v>35</v>
      </c>
      <c r="F4" s="9" t="s">
        <v>76</v>
      </c>
      <c r="G4" s="54">
        <f t="shared" ref="G4:G9" si="0">C4/$C$11</f>
        <v>0.10569105691056911</v>
      </c>
      <c r="H4" s="54">
        <f t="shared" ref="H4:H9" si="1">D4/$D$11</f>
        <v>0.12658227848101267</v>
      </c>
      <c r="I4" s="55">
        <f t="shared" ref="I4:I9" si="2">E4/$E$11</f>
        <v>0.14000000000000001</v>
      </c>
      <c r="J4" s="60"/>
      <c r="K4" s="9" t="s">
        <v>79</v>
      </c>
      <c r="L4" s="54">
        <f>G6</f>
        <v>0.21951219512195122</v>
      </c>
      <c r="M4" s="54">
        <f t="shared" ref="M4" si="3">H6</f>
        <v>0.12658227848101267</v>
      </c>
      <c r="N4" s="55">
        <f>I6</f>
        <v>0.08</v>
      </c>
      <c r="O4" s="51"/>
      <c r="P4" s="51"/>
      <c r="Q4" s="51"/>
      <c r="R4" s="51"/>
      <c r="S4" s="51"/>
      <c r="T4" s="51"/>
      <c r="U4" s="51"/>
      <c r="V4" s="51"/>
    </row>
    <row r="5" spans="2:22" x14ac:dyDescent="0.3">
      <c r="B5" t="s">
        <v>78</v>
      </c>
      <c r="C5" s="39">
        <v>89</v>
      </c>
      <c r="D5" s="39">
        <v>121</v>
      </c>
      <c r="E5" s="39">
        <v>120</v>
      </c>
      <c r="F5" s="9" t="s">
        <v>78</v>
      </c>
      <c r="G5" s="54">
        <f t="shared" si="0"/>
        <v>0.36178861788617889</v>
      </c>
      <c r="H5" s="54">
        <f>D5/$D$11</f>
        <v>0.51054852320675104</v>
      </c>
      <c r="I5" s="55">
        <f t="shared" si="2"/>
        <v>0.48</v>
      </c>
      <c r="J5" s="60"/>
      <c r="K5" s="9" t="s">
        <v>135</v>
      </c>
      <c r="L5" s="54">
        <f>SUM(G7:G9)</f>
        <v>0.25203252032520324</v>
      </c>
      <c r="M5" s="54">
        <f>SUM(H7:H9)</f>
        <v>0.15189873417721519</v>
      </c>
      <c r="N5" s="55">
        <f>SUM(I7:I9)</f>
        <v>0.2</v>
      </c>
      <c r="O5" s="51"/>
      <c r="P5" s="51"/>
      <c r="Q5" s="51"/>
      <c r="R5" s="51"/>
      <c r="S5" s="51"/>
      <c r="T5" s="51"/>
      <c r="U5" s="51"/>
      <c r="V5" s="51"/>
    </row>
    <row r="6" spans="2:22" x14ac:dyDescent="0.3">
      <c r="B6" t="s">
        <v>79</v>
      </c>
      <c r="C6" s="39">
        <v>54</v>
      </c>
      <c r="D6" s="39">
        <v>30</v>
      </c>
      <c r="E6" s="39">
        <v>20</v>
      </c>
      <c r="F6" s="9" t="s">
        <v>79</v>
      </c>
      <c r="G6" s="54">
        <f t="shared" si="0"/>
        <v>0.21951219512195122</v>
      </c>
      <c r="H6" s="54">
        <f t="shared" si="1"/>
        <v>0.12658227848101267</v>
      </c>
      <c r="I6" s="55">
        <f t="shared" si="2"/>
        <v>0.08</v>
      </c>
      <c r="J6" s="60"/>
      <c r="K6" s="9"/>
      <c r="L6" s="54"/>
      <c r="M6" s="54"/>
      <c r="N6" s="55"/>
      <c r="O6" s="51"/>
      <c r="P6" s="51"/>
      <c r="Q6" s="51"/>
      <c r="R6" s="51"/>
      <c r="S6" s="51"/>
      <c r="T6" s="51"/>
      <c r="U6" s="51"/>
      <c r="V6" s="51"/>
    </row>
    <row r="7" spans="2:22" x14ac:dyDescent="0.3">
      <c r="B7" t="s">
        <v>80</v>
      </c>
      <c r="C7" s="39">
        <v>41</v>
      </c>
      <c r="D7" s="39">
        <v>21</v>
      </c>
      <c r="E7" s="39">
        <v>31</v>
      </c>
      <c r="F7" s="9" t="s">
        <v>80</v>
      </c>
      <c r="G7" s="54">
        <f t="shared" si="0"/>
        <v>0.16666666666666666</v>
      </c>
      <c r="H7" s="54">
        <f t="shared" si="1"/>
        <v>8.8607594936708861E-2</v>
      </c>
      <c r="I7" s="55">
        <f>E7/$E$11</f>
        <v>0.124</v>
      </c>
      <c r="J7" s="60"/>
      <c r="K7" s="9"/>
      <c r="L7" s="54"/>
      <c r="M7" s="54"/>
      <c r="N7" s="55"/>
      <c r="O7" s="51"/>
      <c r="P7" s="51"/>
      <c r="Q7" s="51"/>
      <c r="R7" s="51"/>
      <c r="S7" s="51"/>
      <c r="T7" s="51"/>
      <c r="U7" s="51"/>
      <c r="V7" s="51"/>
    </row>
    <row r="8" spans="2:22" x14ac:dyDescent="0.3">
      <c r="B8" t="s">
        <v>81</v>
      </c>
      <c r="C8" s="39">
        <v>12</v>
      </c>
      <c r="D8" s="39">
        <v>6</v>
      </c>
      <c r="E8" s="39">
        <v>10</v>
      </c>
      <c r="F8" s="9" t="s">
        <v>81</v>
      </c>
      <c r="G8" s="54">
        <f t="shared" si="0"/>
        <v>4.878048780487805E-2</v>
      </c>
      <c r="H8" s="54">
        <f t="shared" si="1"/>
        <v>2.5316455696202531E-2</v>
      </c>
      <c r="I8" s="55">
        <f t="shared" si="2"/>
        <v>0.04</v>
      </c>
      <c r="J8" s="60"/>
      <c r="K8" s="9"/>
      <c r="L8" s="54"/>
      <c r="M8" s="54"/>
      <c r="N8" s="55"/>
      <c r="O8" s="51"/>
      <c r="P8" s="51"/>
      <c r="Q8" s="51"/>
      <c r="R8" s="51"/>
      <c r="S8" s="51"/>
      <c r="T8" s="51"/>
      <c r="U8" s="51"/>
      <c r="V8" s="51"/>
    </row>
    <row r="9" spans="2:22" x14ac:dyDescent="0.3">
      <c r="B9" t="s">
        <v>82</v>
      </c>
      <c r="C9" s="39">
        <v>9</v>
      </c>
      <c r="D9" s="39">
        <v>9</v>
      </c>
      <c r="E9" s="39">
        <v>9</v>
      </c>
      <c r="F9" s="11" t="s">
        <v>82</v>
      </c>
      <c r="G9" s="56">
        <f t="shared" si="0"/>
        <v>3.6585365853658534E-2</v>
      </c>
      <c r="H9" s="56">
        <f t="shared" si="1"/>
        <v>3.7974683544303799E-2</v>
      </c>
      <c r="I9" s="57">
        <f t="shared" si="2"/>
        <v>3.5999999999999997E-2</v>
      </c>
      <c r="J9" s="60"/>
      <c r="K9" s="11"/>
      <c r="L9" s="56"/>
      <c r="M9" s="56"/>
      <c r="N9" s="57"/>
      <c r="O9" s="51"/>
      <c r="P9" s="51"/>
      <c r="Q9" s="51"/>
      <c r="R9" s="51"/>
      <c r="S9" s="51"/>
      <c r="T9" s="51"/>
      <c r="U9" s="51"/>
      <c r="V9" s="51"/>
    </row>
    <row r="10" spans="2:22" x14ac:dyDescent="0.3">
      <c r="I10" s="1"/>
      <c r="J10" s="61"/>
      <c r="K10"/>
      <c r="L10"/>
      <c r="M10"/>
      <c r="N10" s="1"/>
      <c r="O10" s="1"/>
      <c r="P10" s="1"/>
      <c r="Q10" s="1"/>
      <c r="R10" s="1"/>
      <c r="S10" s="1"/>
      <c r="T10" s="1"/>
      <c r="U10" s="1"/>
      <c r="V10" s="1"/>
    </row>
    <row r="11" spans="2:22" x14ac:dyDescent="0.3">
      <c r="B11" t="s">
        <v>83</v>
      </c>
      <c r="C11">
        <f>SUM(C3:C9)</f>
        <v>246</v>
      </c>
      <c r="D11">
        <f>SUM(D3:D9)</f>
        <v>237</v>
      </c>
      <c r="E11">
        <f>SUM(E3:E9)</f>
        <v>250</v>
      </c>
      <c r="G11" s="1">
        <f t="shared" ref="G11:H11" si="4">SUM(G3:G9)</f>
        <v>1</v>
      </c>
      <c r="H11" s="1">
        <f t="shared" si="4"/>
        <v>1</v>
      </c>
      <c r="I11" s="1">
        <f>SUM(I3:I9)</f>
        <v>1</v>
      </c>
      <c r="J11" s="61"/>
      <c r="K11"/>
      <c r="L11" s="1">
        <f>SUM(L3:L6)</f>
        <v>1</v>
      </c>
      <c r="M11" s="1">
        <f t="shared" ref="M11:N11" si="5">SUM(M3:M6)</f>
        <v>1</v>
      </c>
      <c r="N11" s="1">
        <f t="shared" si="5"/>
        <v>1</v>
      </c>
      <c r="O11" s="1"/>
      <c r="P11" s="1"/>
      <c r="Q11" s="1"/>
      <c r="R11" s="1"/>
      <c r="S11" s="1"/>
      <c r="T11" s="1"/>
      <c r="U11" s="1"/>
      <c r="V11" s="1"/>
    </row>
    <row r="26" spans="2:22" s="2" customFormat="1" ht="120" customHeight="1" x14ac:dyDescent="0.35">
      <c r="C26" s="20" t="s">
        <v>136</v>
      </c>
      <c r="D26" s="20"/>
      <c r="E26" s="72"/>
      <c r="F26" s="8"/>
      <c r="G26" s="73" t="s">
        <v>85</v>
      </c>
      <c r="H26" s="73"/>
      <c r="I26" s="74"/>
      <c r="J26" s="58"/>
      <c r="K26" s="8"/>
      <c r="L26" s="73" t="s">
        <v>85</v>
      </c>
      <c r="M26" s="73"/>
      <c r="N26" s="74"/>
      <c r="O26" s="50"/>
      <c r="P26" s="50"/>
      <c r="Q26" s="50"/>
      <c r="R26" s="50"/>
      <c r="S26" s="50"/>
      <c r="T26" s="50"/>
      <c r="U26" s="50"/>
      <c r="V26" s="50"/>
    </row>
    <row r="27" spans="2:22" s="2" customFormat="1" ht="33" customHeight="1" x14ac:dyDescent="0.3">
      <c r="C27" s="69" t="s">
        <v>128</v>
      </c>
      <c r="D27" s="69" t="s">
        <v>129</v>
      </c>
      <c r="E27" s="69" t="s">
        <v>130</v>
      </c>
      <c r="F27" s="70"/>
      <c r="G27" s="69" t="s">
        <v>131</v>
      </c>
      <c r="H27" s="69" t="s">
        <v>132</v>
      </c>
      <c r="I27" s="68" t="s">
        <v>133</v>
      </c>
      <c r="J27" s="71"/>
      <c r="K27" s="70"/>
      <c r="L27" s="69" t="s">
        <v>131</v>
      </c>
      <c r="M27" s="69" t="s">
        <v>132</v>
      </c>
      <c r="N27" s="68" t="s">
        <v>133</v>
      </c>
      <c r="O27" s="50"/>
      <c r="P27" s="50"/>
      <c r="Q27" s="50"/>
      <c r="R27" s="50"/>
      <c r="S27" s="50"/>
      <c r="T27" s="50"/>
      <c r="U27" s="50"/>
      <c r="V27" s="50"/>
    </row>
    <row r="28" spans="2:22" x14ac:dyDescent="0.3">
      <c r="B28" t="s">
        <v>75</v>
      </c>
      <c r="C28" s="39">
        <v>2</v>
      </c>
      <c r="D28" s="39">
        <v>2</v>
      </c>
      <c r="E28" s="39">
        <v>3</v>
      </c>
      <c r="F28" s="9" t="s">
        <v>75</v>
      </c>
      <c r="G28" s="54">
        <f t="shared" ref="G28:G34" si="6">C28/$C$36</f>
        <v>8.3333333333333332E-3</v>
      </c>
      <c r="H28" s="54">
        <f>D28/$D$36</f>
        <v>8.4033613445378148E-3</v>
      </c>
      <c r="I28" s="55">
        <f>E28/$E$36</f>
        <v>1.1583011583011582E-2</v>
      </c>
      <c r="J28" s="60"/>
      <c r="K28" s="9" t="s">
        <v>134</v>
      </c>
      <c r="L28" s="54">
        <f>SUM(G28:G30)</f>
        <v>0.33750000000000002</v>
      </c>
      <c r="M28" s="54">
        <f t="shared" ref="M28" si="7">SUM(H28:H30)</f>
        <v>0.31932773109243695</v>
      </c>
      <c r="N28" s="55">
        <f>SUM(I28:I30)</f>
        <v>0.20463320463320464</v>
      </c>
      <c r="O28" s="51"/>
      <c r="P28" s="51"/>
      <c r="Q28" s="51"/>
      <c r="R28" s="51"/>
      <c r="S28" s="51"/>
      <c r="T28" s="51"/>
      <c r="U28" s="51"/>
      <c r="V28" s="51"/>
    </row>
    <row r="29" spans="2:22" x14ac:dyDescent="0.3">
      <c r="B29" t="s">
        <v>76</v>
      </c>
      <c r="C29" s="39">
        <v>24</v>
      </c>
      <c r="D29" s="39">
        <v>29</v>
      </c>
      <c r="E29" s="39">
        <v>15</v>
      </c>
      <c r="F29" s="9" t="s">
        <v>76</v>
      </c>
      <c r="G29" s="54">
        <f t="shared" si="6"/>
        <v>0.1</v>
      </c>
      <c r="H29" s="54">
        <f t="shared" ref="H29:H34" si="8">D29/$D$36</f>
        <v>0.12184873949579832</v>
      </c>
      <c r="I29" s="55">
        <f t="shared" ref="I29:I34" si="9">E29/$E$36</f>
        <v>5.7915057915057917E-2</v>
      </c>
      <c r="J29" s="60"/>
      <c r="K29" s="9" t="s">
        <v>79</v>
      </c>
      <c r="L29" s="54">
        <f>G31</f>
        <v>0.42499999999999999</v>
      </c>
      <c r="M29" s="54">
        <f t="shared" ref="M29" si="10">H31</f>
        <v>0.37815126050420167</v>
      </c>
      <c r="N29" s="55">
        <f>I31</f>
        <v>0.46332046332046334</v>
      </c>
      <c r="O29" s="51"/>
      <c r="P29" s="51"/>
      <c r="Q29" s="51"/>
      <c r="R29" s="51"/>
      <c r="S29" s="51"/>
      <c r="T29" s="51"/>
      <c r="U29" s="51"/>
      <c r="V29" s="51"/>
    </row>
    <row r="30" spans="2:22" x14ac:dyDescent="0.3">
      <c r="B30" t="s">
        <v>78</v>
      </c>
      <c r="C30" s="39">
        <v>55</v>
      </c>
      <c r="D30" s="39">
        <v>45</v>
      </c>
      <c r="E30" s="39">
        <v>35</v>
      </c>
      <c r="F30" s="9" t="s">
        <v>78</v>
      </c>
      <c r="G30" s="54">
        <f t="shared" si="6"/>
        <v>0.22916666666666666</v>
      </c>
      <c r="H30" s="54">
        <f>D30/$D$36</f>
        <v>0.18907563025210083</v>
      </c>
      <c r="I30" s="55">
        <f t="shared" si="9"/>
        <v>0.13513513513513514</v>
      </c>
      <c r="J30" s="60"/>
      <c r="K30" s="9" t="s">
        <v>135</v>
      </c>
      <c r="L30" s="54">
        <f>SUM(G32:G34)</f>
        <v>0.23750000000000002</v>
      </c>
      <c r="M30" s="54">
        <f>SUM(H32:H34)</f>
        <v>0.30252100840336132</v>
      </c>
      <c r="N30" s="55">
        <f>SUM(I32:I34)</f>
        <v>0.33204633204633205</v>
      </c>
      <c r="O30" s="51"/>
      <c r="P30" s="51"/>
      <c r="Q30" s="51"/>
      <c r="R30" s="51"/>
      <c r="S30" s="51"/>
      <c r="T30" s="51"/>
      <c r="U30" s="51"/>
      <c r="V30" s="51"/>
    </row>
    <row r="31" spans="2:22" x14ac:dyDescent="0.3">
      <c r="B31" t="s">
        <v>79</v>
      </c>
      <c r="C31" s="39">
        <v>102</v>
      </c>
      <c r="D31" s="39">
        <v>90</v>
      </c>
      <c r="E31" s="39">
        <v>120</v>
      </c>
      <c r="F31" s="9" t="s">
        <v>79</v>
      </c>
      <c r="G31" s="54">
        <f>C31/$C$36</f>
        <v>0.42499999999999999</v>
      </c>
      <c r="H31" s="54">
        <f t="shared" si="8"/>
        <v>0.37815126050420167</v>
      </c>
      <c r="I31" s="55">
        <f t="shared" si="9"/>
        <v>0.46332046332046334</v>
      </c>
      <c r="J31" s="60"/>
      <c r="K31" s="9"/>
      <c r="L31" s="54"/>
      <c r="M31" s="54"/>
      <c r="N31" s="55"/>
      <c r="O31" s="51"/>
      <c r="P31" s="51"/>
      <c r="Q31" s="51"/>
      <c r="R31" s="51"/>
      <c r="S31" s="51"/>
      <c r="T31" s="51"/>
      <c r="U31" s="51"/>
      <c r="V31" s="51"/>
    </row>
    <row r="32" spans="2:22" x14ac:dyDescent="0.3">
      <c r="B32" t="s">
        <v>80</v>
      </c>
      <c r="C32" s="39">
        <v>33</v>
      </c>
      <c r="D32" s="39">
        <v>31</v>
      </c>
      <c r="E32" s="39">
        <v>41</v>
      </c>
      <c r="F32" s="9" t="s">
        <v>80</v>
      </c>
      <c r="G32" s="54">
        <f t="shared" si="6"/>
        <v>0.13750000000000001</v>
      </c>
      <c r="H32" s="54">
        <f t="shared" si="8"/>
        <v>0.13025210084033614</v>
      </c>
      <c r="I32" s="55">
        <f>E32/$E$36</f>
        <v>0.15830115830115829</v>
      </c>
      <c r="J32" s="60"/>
      <c r="K32" s="9"/>
      <c r="L32" s="54"/>
      <c r="M32" s="54"/>
      <c r="N32" s="55"/>
      <c r="O32" s="51"/>
      <c r="P32" s="51"/>
      <c r="Q32" s="51"/>
      <c r="R32" s="51"/>
      <c r="S32" s="51"/>
      <c r="T32" s="51"/>
      <c r="U32" s="51"/>
      <c r="V32" s="51"/>
    </row>
    <row r="33" spans="2:22" x14ac:dyDescent="0.3">
      <c r="B33" t="s">
        <v>81</v>
      </c>
      <c r="C33" s="39">
        <v>22</v>
      </c>
      <c r="D33" s="39">
        <v>32</v>
      </c>
      <c r="E33" s="39">
        <v>30</v>
      </c>
      <c r="F33" s="9" t="s">
        <v>81</v>
      </c>
      <c r="G33" s="54">
        <f t="shared" si="6"/>
        <v>9.166666666666666E-2</v>
      </c>
      <c r="H33" s="54">
        <f t="shared" si="8"/>
        <v>0.13445378151260504</v>
      </c>
      <c r="I33" s="55">
        <f t="shared" si="9"/>
        <v>0.11583011583011583</v>
      </c>
      <c r="J33" s="60"/>
      <c r="K33" s="9"/>
      <c r="L33" s="54"/>
      <c r="M33" s="54"/>
      <c r="N33" s="55"/>
      <c r="O33" s="51"/>
      <c r="P33" s="51"/>
      <c r="Q33" s="51"/>
      <c r="R33" s="51"/>
      <c r="S33" s="51"/>
      <c r="T33" s="51"/>
      <c r="U33" s="51"/>
      <c r="V33" s="51"/>
    </row>
    <row r="34" spans="2:22" x14ac:dyDescent="0.3">
      <c r="B34" t="s">
        <v>82</v>
      </c>
      <c r="C34" s="39">
        <v>2</v>
      </c>
      <c r="D34" s="39">
        <v>9</v>
      </c>
      <c r="E34" s="39">
        <v>15</v>
      </c>
      <c r="F34" s="11" t="s">
        <v>82</v>
      </c>
      <c r="G34" s="56">
        <f t="shared" si="6"/>
        <v>8.3333333333333332E-3</v>
      </c>
      <c r="H34" s="56">
        <f t="shared" si="8"/>
        <v>3.7815126050420166E-2</v>
      </c>
      <c r="I34" s="57">
        <f t="shared" si="9"/>
        <v>5.7915057915057917E-2</v>
      </c>
      <c r="J34" s="60"/>
      <c r="K34" s="11"/>
      <c r="L34" s="56"/>
      <c r="M34" s="56"/>
      <c r="N34" s="57"/>
      <c r="O34" s="51"/>
      <c r="P34" s="51"/>
      <c r="Q34" s="51"/>
      <c r="R34" s="51"/>
      <c r="S34" s="51"/>
      <c r="T34" s="51"/>
      <c r="U34" s="51"/>
      <c r="V34" s="51"/>
    </row>
    <row r="35" spans="2:22" x14ac:dyDescent="0.3">
      <c r="I35" s="1"/>
      <c r="J35" s="61"/>
      <c r="K35"/>
      <c r="L35"/>
      <c r="M35"/>
      <c r="N35" s="1"/>
      <c r="O35" s="1"/>
      <c r="P35" s="1"/>
      <c r="Q35" s="1"/>
      <c r="R35" s="1"/>
      <c r="S35" s="1"/>
      <c r="T35" s="1"/>
      <c r="U35" s="1"/>
      <c r="V35" s="1"/>
    </row>
    <row r="36" spans="2:22" x14ac:dyDescent="0.3">
      <c r="B36" t="s">
        <v>83</v>
      </c>
      <c r="C36">
        <f>SUM(C28:C34)</f>
        <v>240</v>
      </c>
      <c r="D36">
        <f>SUM(D28:D34)</f>
        <v>238</v>
      </c>
      <c r="E36">
        <f>SUM(E28:E34)</f>
        <v>259</v>
      </c>
      <c r="G36" s="1">
        <f>SUM(G28:G34)</f>
        <v>0.99999999999999989</v>
      </c>
      <c r="H36" s="1">
        <f t="shared" ref="H36" si="11">SUM(H28:H34)</f>
        <v>0.99999999999999989</v>
      </c>
      <c r="I36" s="1">
        <f>SUM(I28:I34)</f>
        <v>1</v>
      </c>
      <c r="J36" s="61"/>
      <c r="K36"/>
      <c r="L36" s="1">
        <f>SUM(L28:L31)</f>
        <v>1</v>
      </c>
      <c r="M36" s="1">
        <f t="shared" ref="M36:N36" si="12">SUM(M28:M31)</f>
        <v>1</v>
      </c>
      <c r="N36" s="1">
        <f t="shared" si="12"/>
        <v>1</v>
      </c>
      <c r="O36" s="1"/>
      <c r="P36" s="1"/>
      <c r="Q36" s="1"/>
      <c r="R36" s="1"/>
      <c r="S36" s="1"/>
      <c r="T36" s="1"/>
      <c r="U36" s="1"/>
      <c r="V36" s="1"/>
    </row>
  </sheetData>
  <pageMargins left="0.7" right="0.7" top="0.75" bottom="0.75" header="0.3" footer="0.3"/>
  <pageSetup paperSize="9" orientation="portrait" horizontalDpi="4294967293"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9B205-DEDE-4291-A536-0569EAD941B7}">
  <sheetPr>
    <tabColor rgb="FF00B0F0"/>
  </sheetPr>
  <dimension ref="B1:V11"/>
  <sheetViews>
    <sheetView zoomScale="70" zoomScaleNormal="70" workbookViewId="0">
      <selection activeCell="E15" sqref="E15"/>
    </sheetView>
  </sheetViews>
  <sheetFormatPr defaultColWidth="10.59765625" defaultRowHeight="15.6" x14ac:dyDescent="0.3"/>
  <cols>
    <col min="2" max="2" width="31.69921875" bestFit="1" customWidth="1"/>
    <col min="3" max="8" width="23.8984375" customWidth="1"/>
    <col min="9" max="9" width="24.8984375" customWidth="1"/>
    <col min="10" max="10" width="31.69921875" bestFit="1" customWidth="1"/>
    <col min="11" max="13" width="24.5" customWidth="1"/>
    <col min="14" max="14" width="10.3984375" style="62" customWidth="1"/>
    <col min="15" max="22" width="16.3984375" customWidth="1"/>
  </cols>
  <sheetData>
    <row r="1" spans="2:22" s="2" customFormat="1" ht="120" customHeight="1" x14ac:dyDescent="0.35">
      <c r="C1" s="76" t="s">
        <v>137</v>
      </c>
      <c r="D1" s="75"/>
      <c r="E1" s="75"/>
      <c r="F1" s="75"/>
      <c r="G1" s="75"/>
      <c r="H1" s="75"/>
      <c r="I1" s="63"/>
      <c r="J1" s="8"/>
      <c r="K1" s="73" t="s">
        <v>138</v>
      </c>
      <c r="L1" s="73"/>
      <c r="M1" s="74"/>
      <c r="N1" s="58"/>
      <c r="O1" s="50"/>
      <c r="P1" s="50"/>
      <c r="Q1" s="50"/>
      <c r="R1" s="50"/>
      <c r="S1" s="50"/>
      <c r="T1" s="50"/>
      <c r="U1" s="50"/>
      <c r="V1" s="50"/>
    </row>
    <row r="2" spans="2:22" s="2" customFormat="1" ht="33" customHeight="1" x14ac:dyDescent="0.3">
      <c r="C2" s="69" t="s">
        <v>128</v>
      </c>
      <c r="D2" s="69" t="s">
        <v>128</v>
      </c>
      <c r="E2" s="69" t="s">
        <v>129</v>
      </c>
      <c r="F2" s="69" t="s">
        <v>129</v>
      </c>
      <c r="G2" s="69" t="s">
        <v>130</v>
      </c>
      <c r="H2" s="69" t="s">
        <v>130</v>
      </c>
      <c r="I2" s="64"/>
      <c r="J2" s="52"/>
      <c r="K2" s="67" t="s">
        <v>131</v>
      </c>
      <c r="L2" s="67" t="s">
        <v>132</v>
      </c>
      <c r="M2" s="68" t="s">
        <v>133</v>
      </c>
      <c r="N2" s="59"/>
      <c r="O2" s="50"/>
      <c r="P2" s="50"/>
      <c r="Q2" s="50"/>
      <c r="R2" s="50"/>
      <c r="S2" s="50"/>
      <c r="T2" s="50"/>
      <c r="U2" s="50"/>
      <c r="V2" s="50"/>
    </row>
    <row r="3" spans="2:22" s="2" customFormat="1" ht="33" customHeight="1" x14ac:dyDescent="0.3">
      <c r="C3" s="53" t="s">
        <v>89</v>
      </c>
      <c r="D3" s="53" t="s">
        <v>90</v>
      </c>
      <c r="E3" s="53" t="s">
        <v>89</v>
      </c>
      <c r="F3" s="53" t="s">
        <v>90</v>
      </c>
      <c r="G3" s="53" t="s">
        <v>89</v>
      </c>
      <c r="H3" s="53" t="s">
        <v>90</v>
      </c>
      <c r="I3" s="64"/>
      <c r="J3" s="15" t="s">
        <v>91</v>
      </c>
      <c r="K3" s="54">
        <f>C4/SUM(C4:D4)</f>
        <v>0.15</v>
      </c>
      <c r="L3" s="54">
        <f>E4/SUM(E4:F4)</f>
        <v>0.125</v>
      </c>
      <c r="M3" s="55">
        <f>G4/SUM(G4:H4)</f>
        <v>0.1</v>
      </c>
      <c r="N3" s="59"/>
      <c r="O3" s="50"/>
      <c r="P3" s="50"/>
      <c r="Q3" s="50"/>
      <c r="R3" s="50"/>
      <c r="S3" s="50"/>
      <c r="T3" s="50"/>
      <c r="U3" s="50"/>
      <c r="V3" s="50"/>
    </row>
    <row r="4" spans="2:22" x14ac:dyDescent="0.3">
      <c r="B4" t="s">
        <v>91</v>
      </c>
      <c r="C4" s="39">
        <v>30</v>
      </c>
      <c r="D4" s="39">
        <v>170</v>
      </c>
      <c r="E4" s="39">
        <v>25</v>
      </c>
      <c r="F4" s="39">
        <v>175</v>
      </c>
      <c r="G4" s="39">
        <v>20</v>
      </c>
      <c r="H4" s="39">
        <v>180</v>
      </c>
      <c r="I4" s="39"/>
      <c r="J4" s="15" t="s">
        <v>92</v>
      </c>
      <c r="K4" s="54">
        <f t="shared" ref="K4:K7" si="0">C5/SUM(C5:D5)</f>
        <v>0.11</v>
      </c>
      <c r="L4" s="54">
        <f t="shared" ref="L4:L8" si="1">E5/SUM(E5:F5)</f>
        <v>9.5238095238095233E-2</v>
      </c>
      <c r="M4" s="55">
        <f t="shared" ref="M4:M8" si="2">G5/SUM(G5:H5)</f>
        <v>9.5238095238095233E-2</v>
      </c>
      <c r="N4" s="60"/>
      <c r="O4" s="51"/>
      <c r="P4" s="51"/>
      <c r="Q4" s="51"/>
      <c r="R4" s="51"/>
      <c r="S4" s="51"/>
      <c r="T4" s="51"/>
      <c r="U4" s="51"/>
      <c r="V4" s="51"/>
    </row>
    <row r="5" spans="2:22" x14ac:dyDescent="0.3">
      <c r="B5" t="s">
        <v>92</v>
      </c>
      <c r="C5" s="39">
        <v>22</v>
      </c>
      <c r="D5" s="39">
        <v>178</v>
      </c>
      <c r="E5" s="39">
        <v>20</v>
      </c>
      <c r="F5" s="39">
        <v>190</v>
      </c>
      <c r="G5" s="39">
        <v>20</v>
      </c>
      <c r="H5" s="39">
        <v>190</v>
      </c>
      <c r="I5" s="39"/>
      <c r="J5" s="15" t="s">
        <v>93</v>
      </c>
      <c r="K5" s="54">
        <f t="shared" si="0"/>
        <v>0.17499999999999999</v>
      </c>
      <c r="L5" s="54">
        <f t="shared" si="1"/>
        <v>0.125</v>
      </c>
      <c r="M5" s="55">
        <f t="shared" si="2"/>
        <v>0.16666666666666666</v>
      </c>
      <c r="N5" s="60"/>
      <c r="O5" s="51"/>
      <c r="P5" s="51"/>
      <c r="Q5" s="51"/>
      <c r="R5" s="51"/>
      <c r="S5" s="51"/>
      <c r="T5" s="51"/>
      <c r="U5" s="51"/>
      <c r="V5" s="51"/>
    </row>
    <row r="6" spans="2:22" x14ac:dyDescent="0.3">
      <c r="B6" t="s">
        <v>93</v>
      </c>
      <c r="C6" s="39">
        <v>35</v>
      </c>
      <c r="D6" s="39">
        <v>165</v>
      </c>
      <c r="E6" s="39">
        <v>30</v>
      </c>
      <c r="F6" s="39">
        <v>210</v>
      </c>
      <c r="G6" s="39">
        <v>40</v>
      </c>
      <c r="H6" s="39">
        <v>200</v>
      </c>
      <c r="I6" s="39"/>
      <c r="J6" s="15" t="s">
        <v>94</v>
      </c>
      <c r="K6" s="54">
        <f t="shared" si="0"/>
        <v>0.105</v>
      </c>
      <c r="L6" s="54">
        <f t="shared" si="1"/>
        <v>0.10050251256281408</v>
      </c>
      <c r="M6" s="55">
        <f t="shared" si="2"/>
        <v>0.10050251256281408</v>
      </c>
      <c r="N6" s="60"/>
      <c r="O6" s="51"/>
      <c r="P6" s="51"/>
      <c r="Q6" s="51"/>
      <c r="R6" s="51"/>
      <c r="S6" s="51"/>
      <c r="T6" s="51"/>
      <c r="U6" s="51"/>
      <c r="V6" s="51"/>
    </row>
    <row r="7" spans="2:22" x14ac:dyDescent="0.3">
      <c r="B7" t="s">
        <v>94</v>
      </c>
      <c r="C7" s="39">
        <v>21</v>
      </c>
      <c r="D7" s="39">
        <v>179</v>
      </c>
      <c r="E7" s="39">
        <v>20</v>
      </c>
      <c r="F7" s="39">
        <v>179</v>
      </c>
      <c r="G7" s="39">
        <v>20</v>
      </c>
      <c r="H7" s="39">
        <v>179</v>
      </c>
      <c r="I7" s="39"/>
      <c r="J7" s="15" t="s">
        <v>95</v>
      </c>
      <c r="K7" s="54">
        <f t="shared" si="0"/>
        <v>0.22</v>
      </c>
      <c r="L7" s="54">
        <f t="shared" si="1"/>
        <v>0.21621621621621623</v>
      </c>
      <c r="M7" s="55">
        <f t="shared" si="2"/>
        <v>0.15789473684210525</v>
      </c>
      <c r="N7" s="60"/>
      <c r="O7" s="51"/>
      <c r="P7" s="51"/>
      <c r="Q7" s="51"/>
      <c r="R7" s="51"/>
      <c r="S7" s="51"/>
      <c r="T7" s="51"/>
      <c r="U7" s="51"/>
      <c r="V7" s="51"/>
    </row>
    <row r="8" spans="2:22" x14ac:dyDescent="0.3">
      <c r="B8" t="s">
        <v>95</v>
      </c>
      <c r="C8" s="39">
        <v>44</v>
      </c>
      <c r="D8" s="39">
        <v>156</v>
      </c>
      <c r="E8" s="39">
        <v>40</v>
      </c>
      <c r="F8" s="39">
        <v>145</v>
      </c>
      <c r="G8" s="39">
        <v>30</v>
      </c>
      <c r="H8" s="39">
        <v>160</v>
      </c>
      <c r="I8" s="39"/>
      <c r="J8" s="16" t="s">
        <v>96</v>
      </c>
      <c r="K8" s="56">
        <f>C9/SUM(C9:D9)</f>
        <v>0.3</v>
      </c>
      <c r="L8" s="56">
        <f t="shared" si="1"/>
        <v>0.27027027027027029</v>
      </c>
      <c r="M8" s="57">
        <f t="shared" si="2"/>
        <v>0.22222222222222221</v>
      </c>
      <c r="N8" s="60"/>
      <c r="O8" s="51"/>
      <c r="P8" s="51"/>
      <c r="Q8" s="51"/>
      <c r="R8" s="51"/>
      <c r="S8" s="51"/>
      <c r="T8" s="51"/>
      <c r="U8" s="51"/>
      <c r="V8" s="51"/>
    </row>
    <row r="9" spans="2:22" x14ac:dyDescent="0.3">
      <c r="B9" t="s">
        <v>96</v>
      </c>
      <c r="C9" s="39">
        <v>60</v>
      </c>
      <c r="D9" s="39">
        <v>140</v>
      </c>
      <c r="E9" s="39">
        <v>50</v>
      </c>
      <c r="F9" s="39">
        <v>135</v>
      </c>
      <c r="G9" s="39">
        <v>40</v>
      </c>
      <c r="H9" s="39">
        <v>140</v>
      </c>
      <c r="I9" s="39"/>
      <c r="N9" s="60"/>
      <c r="O9" s="51"/>
      <c r="P9" s="51"/>
      <c r="Q9" s="51"/>
      <c r="R9" s="51"/>
      <c r="S9" s="51"/>
      <c r="T9" s="51"/>
      <c r="U9" s="51"/>
      <c r="V9" s="51"/>
    </row>
    <row r="10" spans="2:22" x14ac:dyDescent="0.3">
      <c r="M10" s="1"/>
      <c r="N10" s="61"/>
      <c r="O10" s="1"/>
      <c r="P10" s="1"/>
      <c r="Q10" s="1"/>
      <c r="R10" s="1"/>
      <c r="S10" s="1"/>
      <c r="T10" s="1"/>
      <c r="U10" s="1"/>
      <c r="V10" s="1"/>
    </row>
    <row r="11" spans="2:22" x14ac:dyDescent="0.3">
      <c r="K11" s="1"/>
      <c r="L11" s="1"/>
      <c r="M11" s="1"/>
      <c r="N11" s="61"/>
      <c r="O11" s="1"/>
      <c r="P11" s="1"/>
      <c r="Q11" s="1"/>
      <c r="R11" s="1"/>
      <c r="S11" s="1"/>
      <c r="T11" s="1"/>
      <c r="U11" s="1"/>
      <c r="V11" s="1"/>
    </row>
  </sheetData>
  <pageMargins left="0.7" right="0.7" top="0.75" bottom="0.75" header="0.3" footer="0.3"/>
  <pageSetup paperSize="9"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C853F-DDD1-E242-8FFB-C36BF120315F}">
  <sheetPr codeName="Sheet2"/>
  <dimension ref="A1:L17"/>
  <sheetViews>
    <sheetView zoomScale="70" zoomScaleNormal="70" workbookViewId="0">
      <selection activeCell="C4" sqref="C4"/>
    </sheetView>
  </sheetViews>
  <sheetFormatPr defaultColWidth="10.59765625" defaultRowHeight="15.6" x14ac:dyDescent="0.3"/>
  <cols>
    <col min="1" max="1" width="10.8984375" style="6"/>
    <col min="2" max="2" width="52" style="6" bestFit="1" customWidth="1"/>
    <col min="3" max="3" width="54.69921875" customWidth="1"/>
    <col min="9" max="9" width="10.59765625" style="32"/>
    <col min="10" max="10" width="38.5" customWidth="1"/>
    <col min="16" max="16" width="21.09765625" bestFit="1" customWidth="1"/>
  </cols>
  <sheetData>
    <row r="1" spans="1:12" x14ac:dyDescent="0.3">
      <c r="A1" s="7" t="s">
        <v>10</v>
      </c>
      <c r="B1" s="7" t="s">
        <v>11</v>
      </c>
      <c r="C1" s="13" t="s">
        <v>12</v>
      </c>
      <c r="D1" s="14" t="s">
        <v>13</v>
      </c>
    </row>
    <row r="2" spans="1:12" s="25" customFormat="1" x14ac:dyDescent="0.3">
      <c r="A2" s="26" t="s">
        <v>14</v>
      </c>
      <c r="B2" s="28" t="s">
        <v>15</v>
      </c>
      <c r="C2" s="27" t="s">
        <v>16</v>
      </c>
      <c r="D2" s="33">
        <v>0.5</v>
      </c>
      <c r="I2" s="40"/>
    </row>
    <row r="3" spans="1:12" ht="18" x14ac:dyDescent="0.35">
      <c r="A3" s="23" t="s">
        <v>17</v>
      </c>
      <c r="B3" s="23" t="s">
        <v>15</v>
      </c>
      <c r="C3" s="15" t="s">
        <v>18</v>
      </c>
      <c r="D3" s="33">
        <v>0.5</v>
      </c>
      <c r="G3" s="31" t="s">
        <v>19</v>
      </c>
      <c r="H3" s="31"/>
      <c r="I3" s="41"/>
      <c r="J3" s="31"/>
      <c r="K3" s="30"/>
      <c r="L3" s="30"/>
    </row>
    <row r="4" spans="1:12" x14ac:dyDescent="0.3">
      <c r="A4" s="23" t="s">
        <v>20</v>
      </c>
      <c r="B4" s="23" t="s">
        <v>15</v>
      </c>
      <c r="C4" s="15" t="s">
        <v>21</v>
      </c>
      <c r="D4" s="33">
        <v>0.5</v>
      </c>
    </row>
    <row r="5" spans="1:12" x14ac:dyDescent="0.3">
      <c r="A5" s="23">
        <v>17</v>
      </c>
      <c r="B5" s="23" t="s">
        <v>22</v>
      </c>
      <c r="C5" s="15" t="s">
        <v>23</v>
      </c>
      <c r="D5" s="33">
        <v>0.5</v>
      </c>
    </row>
    <row r="6" spans="1:12" x14ac:dyDescent="0.3">
      <c r="A6" s="23" t="s">
        <v>24</v>
      </c>
      <c r="B6" s="23" t="s">
        <v>15</v>
      </c>
      <c r="C6" s="15" t="s">
        <v>25</v>
      </c>
      <c r="D6" s="33">
        <v>0.5</v>
      </c>
    </row>
    <row r="7" spans="1:12" x14ac:dyDescent="0.3">
      <c r="A7" s="23" t="s">
        <v>26</v>
      </c>
      <c r="B7" s="23" t="s">
        <v>15</v>
      </c>
      <c r="C7" s="15" t="s">
        <v>27</v>
      </c>
      <c r="D7" s="33">
        <v>0.5</v>
      </c>
    </row>
    <row r="8" spans="1:12" x14ac:dyDescent="0.3">
      <c r="A8" s="23" t="s">
        <v>28</v>
      </c>
      <c r="B8" s="23" t="s">
        <v>15</v>
      </c>
      <c r="C8" s="15" t="s">
        <v>29</v>
      </c>
      <c r="D8" s="33">
        <v>0.5</v>
      </c>
    </row>
    <row r="9" spans="1:12" x14ac:dyDescent="0.3">
      <c r="A9" s="23">
        <v>23</v>
      </c>
      <c r="B9" s="23" t="s">
        <v>22</v>
      </c>
      <c r="C9" s="16" t="s">
        <v>30</v>
      </c>
      <c r="D9" s="34">
        <v>0.5</v>
      </c>
    </row>
    <row r="10" spans="1:12" x14ac:dyDescent="0.3">
      <c r="D10" s="1"/>
    </row>
    <row r="11" spans="1:12" x14ac:dyDescent="0.3">
      <c r="D11" s="1"/>
      <c r="H11" s="32"/>
    </row>
    <row r="12" spans="1:12" x14ac:dyDescent="0.3">
      <c r="D12" s="1"/>
      <c r="H12" s="32"/>
    </row>
    <row r="13" spans="1:12" x14ac:dyDescent="0.3">
      <c r="H13" s="32"/>
    </row>
    <row r="14" spans="1:12" x14ac:dyDescent="0.3">
      <c r="H14" s="32"/>
    </row>
    <row r="15" spans="1:12" x14ac:dyDescent="0.3">
      <c r="H15" s="32"/>
    </row>
    <row r="16" spans="1:12" x14ac:dyDescent="0.3">
      <c r="H16" s="32"/>
    </row>
    <row r="17" spans="8:8" x14ac:dyDescent="0.3">
      <c r="H17" s="32"/>
    </row>
  </sheetData>
  <sortState xmlns:xlrd2="http://schemas.microsoft.com/office/spreadsheetml/2017/richdata2" ref="H11:H17">
    <sortCondition ref="H11:H17"/>
  </sortState>
  <pageMargins left="0.7" right="0.7" top="0.75" bottom="0.75" header="0.3" footer="0.3"/>
  <pageSetup paperSize="9" orientation="portrait" horizontalDpi="4294967293" verticalDpi="0" r:id="rId1"/>
  <customProperties>
    <customPr name="Company"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65BB3-7433-48F6-96F1-4295F668F0DA}">
  <sheetPr codeName="Sheet7"/>
  <dimension ref="A1:K16"/>
  <sheetViews>
    <sheetView zoomScale="70" zoomScaleNormal="70" workbookViewId="0">
      <selection activeCell="A15" sqref="A15"/>
    </sheetView>
  </sheetViews>
  <sheetFormatPr defaultColWidth="10.59765625" defaultRowHeight="15.6" x14ac:dyDescent="0.3"/>
  <cols>
    <col min="1" max="1" width="62.69921875" customWidth="1"/>
    <col min="2" max="2" width="17.8984375" style="3" customWidth="1"/>
    <col min="3" max="3" width="20.5" style="3" customWidth="1"/>
    <col min="4" max="5" width="18.3984375" style="3" customWidth="1"/>
    <col min="11" max="11" width="26.8984375" customWidth="1"/>
  </cols>
  <sheetData>
    <row r="1" spans="1:11" ht="18" x14ac:dyDescent="0.35">
      <c r="A1" s="29" t="s">
        <v>31</v>
      </c>
    </row>
    <row r="4" spans="1:11" s="2" customFormat="1" ht="57.9" customHeight="1" x14ac:dyDescent="0.35">
      <c r="A4" s="5" t="s">
        <v>32</v>
      </c>
      <c r="B4" s="35" t="s">
        <v>33</v>
      </c>
      <c r="C4" s="35" t="s">
        <v>34</v>
      </c>
      <c r="D4" s="35" t="s">
        <v>35</v>
      </c>
      <c r="E4" s="35"/>
      <c r="F4" s="31" t="s">
        <v>36</v>
      </c>
      <c r="G4" s="30"/>
      <c r="H4" s="30"/>
      <c r="I4" s="30"/>
      <c r="J4" s="30"/>
      <c r="K4" s="30"/>
    </row>
    <row r="5" spans="1:11" x14ac:dyDescent="0.3">
      <c r="A5" s="37" t="s">
        <v>37</v>
      </c>
      <c r="B5" s="36" t="s">
        <v>38</v>
      </c>
      <c r="C5" s="36">
        <v>1</v>
      </c>
      <c r="D5" s="36" t="s">
        <v>38</v>
      </c>
      <c r="E5" s="36"/>
    </row>
    <row r="6" spans="1:11" x14ac:dyDescent="0.3">
      <c r="A6" s="38" t="s">
        <v>39</v>
      </c>
      <c r="B6" s="36">
        <v>1</v>
      </c>
      <c r="C6" s="36">
        <v>1</v>
      </c>
      <c r="D6" s="36"/>
      <c r="E6" s="36"/>
    </row>
    <row r="7" spans="1:11" x14ac:dyDescent="0.3">
      <c r="A7" s="37" t="s">
        <v>40</v>
      </c>
      <c r="B7" s="36"/>
      <c r="C7" s="36">
        <v>1</v>
      </c>
      <c r="D7" s="36">
        <v>1</v>
      </c>
      <c r="E7" s="36"/>
    </row>
    <row r="8" spans="1:11" x14ac:dyDescent="0.3">
      <c r="A8" s="37" t="s">
        <v>41</v>
      </c>
      <c r="B8" s="36" t="s">
        <v>38</v>
      </c>
      <c r="C8" s="36">
        <v>1</v>
      </c>
      <c r="D8" s="36" t="s">
        <v>38</v>
      </c>
      <c r="E8" s="36"/>
    </row>
    <row r="9" spans="1:11" x14ac:dyDescent="0.3">
      <c r="A9" s="37" t="s">
        <v>42</v>
      </c>
      <c r="B9" s="36">
        <v>1</v>
      </c>
      <c r="C9" s="24"/>
      <c r="D9" s="24"/>
      <c r="E9" s="24"/>
    </row>
    <row r="10" spans="1:11" x14ac:dyDescent="0.3">
      <c r="B10" s="24"/>
      <c r="C10" s="24"/>
      <c r="D10" s="24"/>
      <c r="E10" s="24"/>
    </row>
    <row r="11" spans="1:11" x14ac:dyDescent="0.3">
      <c r="B11" s="24"/>
      <c r="C11" s="24"/>
      <c r="D11" s="24"/>
      <c r="E11" s="24"/>
    </row>
    <row r="12" spans="1:11" x14ac:dyDescent="0.3">
      <c r="B12" s="24"/>
      <c r="C12" s="24"/>
      <c r="D12" s="24"/>
      <c r="E12" s="24"/>
    </row>
    <row r="13" spans="1:11" x14ac:dyDescent="0.3">
      <c r="B13" s="24"/>
      <c r="C13" s="24"/>
      <c r="D13" s="24"/>
      <c r="E13" s="24"/>
    </row>
    <row r="14" spans="1:11" x14ac:dyDescent="0.3">
      <c r="B14" s="24"/>
      <c r="C14" s="24"/>
      <c r="D14" s="24"/>
      <c r="E14" s="24"/>
    </row>
    <row r="15" spans="1:11" x14ac:dyDescent="0.3">
      <c r="B15" s="24"/>
      <c r="C15" s="24"/>
      <c r="D15" s="24"/>
      <c r="E15" s="24"/>
    </row>
    <row r="16" spans="1:11" x14ac:dyDescent="0.3">
      <c r="A16" s="4" t="s">
        <v>43</v>
      </c>
      <c r="B16" s="3">
        <f>SUM(B5:B14)</f>
        <v>2</v>
      </c>
      <c r="C16" s="3">
        <f t="shared" ref="C16:D16" si="0">SUM(C5:C14)</f>
        <v>4</v>
      </c>
      <c r="D16" s="3">
        <f t="shared" si="0"/>
        <v>1</v>
      </c>
    </row>
  </sheetData>
  <pageMargins left="0.7" right="0.7" top="0.75" bottom="0.75" header="0.3" footer="0.3"/>
  <pageSetup paperSize="9" orientation="portrait" horizontalDpi="4294967293" r:id="rId1"/>
  <customProperties>
    <customPr name="Company"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33E07-5CD5-604A-B0DA-A2DEC9FAC088}">
  <sheetPr codeName="Sheet3"/>
  <dimension ref="A1:K16"/>
  <sheetViews>
    <sheetView zoomScale="70" zoomScaleNormal="70" workbookViewId="0">
      <selection activeCell="C25" sqref="C25"/>
    </sheetView>
  </sheetViews>
  <sheetFormatPr defaultColWidth="10.59765625" defaultRowHeight="15.6" x14ac:dyDescent="0.3"/>
  <cols>
    <col min="1" max="1" width="59.5" bestFit="1" customWidth="1"/>
    <col min="2" max="2" width="17.8984375" style="3" customWidth="1"/>
    <col min="3" max="3" width="20.5" style="3" customWidth="1"/>
    <col min="4" max="4" width="18.3984375" style="3" customWidth="1"/>
    <col min="5" max="5" width="10.8984375" customWidth="1"/>
    <col min="11" max="11" width="25" customWidth="1"/>
  </cols>
  <sheetData>
    <row r="1" spans="1:11" ht="18" x14ac:dyDescent="0.35">
      <c r="A1" s="29" t="s">
        <v>44</v>
      </c>
    </row>
    <row r="4" spans="1:11" s="2" customFormat="1" ht="31.2" x14ac:dyDescent="0.35">
      <c r="A4" s="5" t="s">
        <v>32</v>
      </c>
      <c r="B4" s="35" t="s">
        <v>45</v>
      </c>
      <c r="C4" s="35" t="s">
        <v>46</v>
      </c>
      <c r="D4" s="35" t="s">
        <v>47</v>
      </c>
      <c r="F4" s="31" t="s">
        <v>48</v>
      </c>
      <c r="G4" s="30"/>
      <c r="H4" s="30"/>
      <c r="I4" s="30"/>
      <c r="J4" s="30"/>
      <c r="K4" s="30"/>
    </row>
    <row r="5" spans="1:11" x14ac:dyDescent="0.3">
      <c r="A5" s="37" t="s">
        <v>49</v>
      </c>
      <c r="B5" s="36">
        <v>1</v>
      </c>
      <c r="C5" s="36" t="s">
        <v>38</v>
      </c>
      <c r="D5" s="36"/>
    </row>
    <row r="6" spans="1:11" x14ac:dyDescent="0.3">
      <c r="A6" s="37" t="s">
        <v>50</v>
      </c>
      <c r="B6" s="36" t="s">
        <v>38</v>
      </c>
      <c r="C6" s="36">
        <v>1</v>
      </c>
      <c r="D6" s="36"/>
    </row>
    <row r="7" spans="1:11" x14ac:dyDescent="0.3">
      <c r="A7" s="37" t="s">
        <v>51</v>
      </c>
      <c r="B7" s="36">
        <v>1</v>
      </c>
      <c r="C7" s="36"/>
      <c r="D7" s="36"/>
    </row>
    <row r="8" spans="1:11" x14ac:dyDescent="0.3">
      <c r="A8" s="37" t="s">
        <v>52</v>
      </c>
      <c r="B8" s="36"/>
      <c r="C8" s="36"/>
      <c r="D8" s="36">
        <v>1</v>
      </c>
    </row>
    <row r="9" spans="1:11" x14ac:dyDescent="0.3">
      <c r="A9" s="37" t="s">
        <v>53</v>
      </c>
      <c r="B9" s="24"/>
      <c r="C9" s="24"/>
      <c r="D9" s="36">
        <v>1</v>
      </c>
    </row>
    <row r="10" spans="1:11" x14ac:dyDescent="0.3">
      <c r="B10" s="24"/>
      <c r="C10" s="24"/>
      <c r="D10" s="24"/>
    </row>
    <row r="11" spans="1:11" x14ac:dyDescent="0.3">
      <c r="B11" s="24"/>
      <c r="C11" s="24"/>
      <c r="D11" s="24"/>
    </row>
    <row r="12" spans="1:11" x14ac:dyDescent="0.3">
      <c r="B12" s="24"/>
      <c r="C12" s="24"/>
      <c r="D12" s="24"/>
    </row>
    <row r="13" spans="1:11" x14ac:dyDescent="0.3">
      <c r="B13" s="24"/>
      <c r="C13" s="24"/>
      <c r="D13" s="24"/>
    </row>
    <row r="14" spans="1:11" x14ac:dyDescent="0.3">
      <c r="B14" s="24"/>
      <c r="C14" s="24"/>
      <c r="D14" s="24"/>
    </row>
    <row r="15" spans="1:11" x14ac:dyDescent="0.3">
      <c r="B15" s="24"/>
      <c r="C15" s="24"/>
      <c r="D15" s="24"/>
    </row>
    <row r="16" spans="1:11" x14ac:dyDescent="0.3">
      <c r="A16" s="4" t="s">
        <v>43</v>
      </c>
      <c r="B16" s="3">
        <f>SUM(B5:B14)</f>
        <v>2</v>
      </c>
      <c r="C16" s="3">
        <f t="shared" ref="C16:D16" si="0">SUM(C5:C14)</f>
        <v>1</v>
      </c>
      <c r="D16" s="3">
        <f t="shared" si="0"/>
        <v>2</v>
      </c>
    </row>
  </sheetData>
  <pageMargins left="0.7" right="0.7" top="0.75" bottom="0.75" header="0.3" footer="0.3"/>
  <customProperties>
    <customPr name="Company"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3CD39-DE0C-41B9-B0E2-8E791AB6E99D}">
  <dimension ref="A1:K16"/>
  <sheetViews>
    <sheetView zoomScale="70" zoomScaleNormal="70" workbookViewId="0"/>
  </sheetViews>
  <sheetFormatPr defaultColWidth="10.59765625" defaultRowHeight="15.6" x14ac:dyDescent="0.3"/>
  <cols>
    <col min="1" max="1" width="76.5" customWidth="1"/>
    <col min="2" max="2" width="17.8984375" style="3" customWidth="1"/>
    <col min="3" max="3" width="20.5" style="3" customWidth="1"/>
    <col min="4" max="4" width="18.3984375" style="3" customWidth="1"/>
    <col min="5" max="5" width="10.8984375" customWidth="1"/>
    <col min="11" max="11" width="27.5" customWidth="1"/>
  </cols>
  <sheetData>
    <row r="1" spans="1:11" ht="18" x14ac:dyDescent="0.35">
      <c r="A1" s="29" t="s">
        <v>139</v>
      </c>
    </row>
    <row r="4" spans="1:11" s="2" customFormat="1" ht="31.2" x14ac:dyDescent="0.35">
      <c r="A4" s="5" t="s">
        <v>32</v>
      </c>
      <c r="B4" s="35" t="s">
        <v>54</v>
      </c>
      <c r="C4" s="35" t="s">
        <v>55</v>
      </c>
      <c r="D4" s="35" t="s">
        <v>56</v>
      </c>
      <c r="F4" s="31" t="s">
        <v>57</v>
      </c>
      <c r="G4" s="30"/>
      <c r="H4" s="30"/>
      <c r="I4" s="30"/>
      <c r="J4" s="30"/>
      <c r="K4" s="30"/>
    </row>
    <row r="5" spans="1:11" x14ac:dyDescent="0.3">
      <c r="A5" s="37" t="s">
        <v>58</v>
      </c>
      <c r="B5" s="36" t="s">
        <v>38</v>
      </c>
      <c r="C5" s="36" t="s">
        <v>38</v>
      </c>
      <c r="D5" s="36">
        <v>1</v>
      </c>
    </row>
    <row r="6" spans="1:11" x14ac:dyDescent="0.3">
      <c r="A6" s="37" t="s">
        <v>59</v>
      </c>
      <c r="B6" s="36" t="s">
        <v>38</v>
      </c>
      <c r="C6" s="36">
        <v>1</v>
      </c>
      <c r="D6" s="36"/>
    </row>
    <row r="7" spans="1:11" x14ac:dyDescent="0.3">
      <c r="A7" s="37" t="s">
        <v>60</v>
      </c>
      <c r="B7" s="36">
        <v>1</v>
      </c>
      <c r="C7" s="36"/>
      <c r="D7" s="36"/>
    </row>
    <row r="8" spans="1:11" x14ac:dyDescent="0.3">
      <c r="A8" s="37" t="s">
        <v>61</v>
      </c>
      <c r="B8" s="36">
        <v>1</v>
      </c>
      <c r="C8" s="36"/>
      <c r="D8" s="36" t="s">
        <v>38</v>
      </c>
    </row>
    <row r="9" spans="1:11" x14ac:dyDescent="0.3">
      <c r="A9" s="37"/>
      <c r="B9" s="24"/>
      <c r="C9" s="24"/>
      <c r="D9" s="24"/>
    </row>
    <row r="10" spans="1:11" x14ac:dyDescent="0.3">
      <c r="B10" s="24"/>
      <c r="C10" s="24"/>
      <c r="D10" s="24"/>
    </row>
    <row r="11" spans="1:11" x14ac:dyDescent="0.3">
      <c r="B11" s="24"/>
      <c r="C11" s="24"/>
      <c r="D11" s="24"/>
    </row>
    <row r="12" spans="1:11" x14ac:dyDescent="0.3">
      <c r="B12" s="24"/>
      <c r="C12" s="24"/>
      <c r="D12" s="24"/>
    </row>
    <row r="13" spans="1:11" x14ac:dyDescent="0.3">
      <c r="B13" s="24"/>
      <c r="C13" s="24"/>
      <c r="D13" s="24"/>
    </row>
    <row r="14" spans="1:11" x14ac:dyDescent="0.3">
      <c r="B14" s="24"/>
      <c r="C14" s="24"/>
      <c r="D14" s="24"/>
    </row>
    <row r="15" spans="1:11" x14ac:dyDescent="0.3">
      <c r="B15" s="24"/>
      <c r="C15" s="24"/>
      <c r="D15" s="24"/>
    </row>
    <row r="16" spans="1:11" x14ac:dyDescent="0.3">
      <c r="A16" s="4" t="s">
        <v>43</v>
      </c>
      <c r="B16" s="3">
        <v>2</v>
      </c>
      <c r="C16" s="3">
        <v>1</v>
      </c>
      <c r="D16" s="3">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06A0F-A201-42AA-9C24-D5D9861D0C1A}">
  <dimension ref="A1:L16"/>
  <sheetViews>
    <sheetView zoomScale="70" zoomScaleNormal="70" workbookViewId="0">
      <selection activeCell="B9" sqref="B9"/>
    </sheetView>
  </sheetViews>
  <sheetFormatPr defaultColWidth="10.59765625" defaultRowHeight="15.6" x14ac:dyDescent="0.3"/>
  <cols>
    <col min="1" max="1" width="66.3984375" customWidth="1"/>
    <col min="2" max="2" width="17.8984375" style="3" customWidth="1"/>
    <col min="3" max="3" width="20.5" style="3" customWidth="1"/>
    <col min="4" max="4" width="18.3984375" style="3" customWidth="1"/>
    <col min="5" max="5" width="21.3984375" customWidth="1"/>
    <col min="6" max="6" width="10.8984375" customWidth="1"/>
    <col min="12" max="12" width="26.3984375" customWidth="1"/>
  </cols>
  <sheetData>
    <row r="1" spans="1:12" ht="18" x14ac:dyDescent="0.35">
      <c r="A1" s="29" t="s">
        <v>62</v>
      </c>
    </row>
    <row r="4" spans="1:12" s="2" customFormat="1" ht="46.8" x14ac:dyDescent="0.35">
      <c r="A4" s="5" t="s">
        <v>32</v>
      </c>
      <c r="B4" s="35" t="s">
        <v>63</v>
      </c>
      <c r="C4" s="35" t="s">
        <v>64</v>
      </c>
      <c r="D4" s="35" t="s">
        <v>65</v>
      </c>
      <c r="E4" s="35" t="s">
        <v>66</v>
      </c>
      <c r="G4" s="31" t="s">
        <v>67</v>
      </c>
      <c r="H4" s="30"/>
      <c r="I4" s="30"/>
      <c r="J4" s="30"/>
      <c r="K4" s="30"/>
      <c r="L4" s="30"/>
    </row>
    <row r="5" spans="1:12" x14ac:dyDescent="0.3">
      <c r="A5" s="37" t="s">
        <v>68</v>
      </c>
      <c r="B5" s="36" t="s">
        <v>38</v>
      </c>
      <c r="C5" s="36" t="s">
        <v>38</v>
      </c>
      <c r="D5" s="36">
        <v>1</v>
      </c>
    </row>
    <row r="6" spans="1:12" x14ac:dyDescent="0.3">
      <c r="A6" s="37" t="s">
        <v>69</v>
      </c>
      <c r="B6" s="36" t="s">
        <v>38</v>
      </c>
      <c r="C6" s="36">
        <v>1</v>
      </c>
      <c r="D6" s="36"/>
    </row>
    <row r="7" spans="1:12" x14ac:dyDescent="0.3">
      <c r="A7" s="37" t="s">
        <v>70</v>
      </c>
      <c r="B7" s="36">
        <v>1</v>
      </c>
      <c r="C7" s="36"/>
      <c r="D7" s="36"/>
    </row>
    <row r="8" spans="1:12" x14ac:dyDescent="0.3">
      <c r="A8" s="37" t="s">
        <v>71</v>
      </c>
      <c r="B8" s="36" t="s">
        <v>38</v>
      </c>
      <c r="C8" s="36"/>
      <c r="D8" s="36" t="s">
        <v>38</v>
      </c>
      <c r="E8" s="36">
        <v>1</v>
      </c>
      <c r="F8" s="36"/>
    </row>
    <row r="9" spans="1:12" x14ac:dyDescent="0.3">
      <c r="A9" s="37"/>
      <c r="B9" s="24"/>
      <c r="C9" s="24"/>
      <c r="D9" s="24"/>
    </row>
    <row r="10" spans="1:12" x14ac:dyDescent="0.3">
      <c r="B10" s="24"/>
      <c r="C10" s="24"/>
      <c r="D10" s="24"/>
    </row>
    <row r="11" spans="1:12" x14ac:dyDescent="0.3">
      <c r="B11" s="24"/>
      <c r="C11" s="24"/>
      <c r="D11" s="24"/>
    </row>
    <row r="12" spans="1:12" x14ac:dyDescent="0.3">
      <c r="B12" s="24"/>
      <c r="C12" s="24"/>
      <c r="D12" s="24"/>
    </row>
    <row r="13" spans="1:12" x14ac:dyDescent="0.3">
      <c r="B13" s="24"/>
      <c r="C13" s="24"/>
      <c r="D13" s="24"/>
    </row>
    <row r="14" spans="1:12" x14ac:dyDescent="0.3">
      <c r="B14" s="24"/>
      <c r="C14" s="24"/>
      <c r="D14" s="24"/>
    </row>
    <row r="15" spans="1:12" x14ac:dyDescent="0.3">
      <c r="B15" s="24"/>
      <c r="C15" s="24"/>
      <c r="D15" s="24"/>
    </row>
    <row r="16" spans="1:12" x14ac:dyDescent="0.3">
      <c r="A16" s="4" t="s">
        <v>43</v>
      </c>
      <c r="B16" s="3">
        <v>1</v>
      </c>
      <c r="C16" s="3">
        <v>1</v>
      </c>
      <c r="D16" s="3">
        <v>1</v>
      </c>
      <c r="E16" s="3">
        <v>1</v>
      </c>
      <c r="F16"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B3AA4-37B1-AC4C-85C0-EED92F49529F}">
  <sheetPr codeName="Sheet5"/>
  <dimension ref="A1:T26"/>
  <sheetViews>
    <sheetView topLeftCell="E1" zoomScale="70" zoomScaleNormal="70" workbookViewId="0">
      <selection activeCell="T26" sqref="T26"/>
    </sheetView>
  </sheetViews>
  <sheetFormatPr defaultColWidth="10.59765625" defaultRowHeight="15.6" x14ac:dyDescent="0.3"/>
  <cols>
    <col min="1" max="1" width="17.8984375" style="2" customWidth="1"/>
    <col min="2" max="2" width="15.8984375" bestFit="1" customWidth="1"/>
    <col min="3" max="3" width="48" customWidth="1"/>
    <col min="4" max="4" width="33.8984375" customWidth="1"/>
    <col min="5" max="5" width="36.8984375" customWidth="1"/>
    <col min="20" max="20" width="25.8984375" customWidth="1"/>
  </cols>
  <sheetData>
    <row r="1" spans="1:20" s="2" customFormat="1" ht="138.6" customHeight="1" x14ac:dyDescent="0.4">
      <c r="A1" s="18" t="s">
        <v>72</v>
      </c>
      <c r="C1" s="65" t="s">
        <v>73</v>
      </c>
      <c r="D1" s="8"/>
      <c r="E1" s="66" t="s">
        <v>74</v>
      </c>
    </row>
    <row r="2" spans="1:20" x14ac:dyDescent="0.3">
      <c r="B2" t="s">
        <v>75</v>
      </c>
      <c r="C2" s="39">
        <v>15</v>
      </c>
      <c r="D2" s="9" t="s">
        <v>75</v>
      </c>
      <c r="E2" s="10">
        <f>C2/$C$10</f>
        <v>6.097560975609756E-2</v>
      </c>
    </row>
    <row r="3" spans="1:20" ht="18" x14ac:dyDescent="0.35">
      <c r="B3" t="s">
        <v>76</v>
      </c>
      <c r="C3" s="39">
        <v>26</v>
      </c>
      <c r="D3" s="9" t="s">
        <v>76</v>
      </c>
      <c r="E3" s="10">
        <f>C3/$C$10</f>
        <v>0.10569105691056911</v>
      </c>
      <c r="O3" s="31" t="s">
        <v>77</v>
      </c>
      <c r="P3" s="30"/>
      <c r="Q3" s="30"/>
      <c r="R3" s="30"/>
      <c r="S3" s="30"/>
      <c r="T3" s="30"/>
    </row>
    <row r="4" spans="1:20" x14ac:dyDescent="0.3">
      <c r="B4" t="s">
        <v>78</v>
      </c>
      <c r="C4" s="39">
        <v>89</v>
      </c>
      <c r="D4" s="9" t="s">
        <v>78</v>
      </c>
      <c r="E4" s="10">
        <f t="shared" ref="E4:E8" si="0">C4/$C$10</f>
        <v>0.36178861788617889</v>
      </c>
    </row>
    <row r="5" spans="1:20" x14ac:dyDescent="0.3">
      <c r="B5" t="s">
        <v>79</v>
      </c>
      <c r="C5" s="39">
        <v>54</v>
      </c>
      <c r="D5" s="9" t="s">
        <v>79</v>
      </c>
      <c r="E5" s="10">
        <f t="shared" si="0"/>
        <v>0.21951219512195122</v>
      </c>
    </row>
    <row r="6" spans="1:20" x14ac:dyDescent="0.3">
      <c r="B6" t="s">
        <v>80</v>
      </c>
      <c r="C6" s="39">
        <v>41</v>
      </c>
      <c r="D6" s="9" t="s">
        <v>80</v>
      </c>
      <c r="E6" s="10">
        <f t="shared" si="0"/>
        <v>0.16666666666666666</v>
      </c>
    </row>
    <row r="7" spans="1:20" x14ac:dyDescent="0.3">
      <c r="B7" t="s">
        <v>81</v>
      </c>
      <c r="C7" s="39">
        <v>12</v>
      </c>
      <c r="D7" s="9" t="s">
        <v>81</v>
      </c>
      <c r="E7" s="10">
        <f t="shared" si="0"/>
        <v>4.878048780487805E-2</v>
      </c>
    </row>
    <row r="8" spans="1:20" x14ac:dyDescent="0.3">
      <c r="B8" t="s">
        <v>82</v>
      </c>
      <c r="C8" s="39">
        <v>9</v>
      </c>
      <c r="D8" s="11" t="s">
        <v>82</v>
      </c>
      <c r="E8" s="12">
        <f t="shared" si="0"/>
        <v>3.6585365853658534E-2</v>
      </c>
    </row>
    <row r="9" spans="1:20" x14ac:dyDescent="0.3">
      <c r="E9" s="1"/>
    </row>
    <row r="10" spans="1:20" x14ac:dyDescent="0.3">
      <c r="B10" t="s">
        <v>83</v>
      </c>
      <c r="C10">
        <f>SUM(C2:C8)</f>
        <v>246</v>
      </c>
      <c r="E10" s="1">
        <f>SUM(E2:E8)</f>
        <v>1</v>
      </c>
    </row>
    <row r="17" spans="2:20" s="2" customFormat="1" ht="84" x14ac:dyDescent="0.4">
      <c r="C17" s="65" t="s">
        <v>84</v>
      </c>
      <c r="D17" s="8"/>
      <c r="E17" s="66" t="s">
        <v>85</v>
      </c>
    </row>
    <row r="18" spans="2:20" ht="18" x14ac:dyDescent="0.35">
      <c r="B18" t="s">
        <v>75</v>
      </c>
      <c r="C18" s="39">
        <v>2</v>
      </c>
      <c r="D18" s="9" t="s">
        <v>75</v>
      </c>
      <c r="E18" s="10">
        <f>C18/$C$26</f>
        <v>8.3333333333333332E-3</v>
      </c>
      <c r="O18" s="31" t="s">
        <v>86</v>
      </c>
      <c r="P18" s="30"/>
      <c r="Q18" s="30"/>
      <c r="R18" s="30"/>
      <c r="S18" s="30"/>
      <c r="T18" s="30"/>
    </row>
    <row r="19" spans="2:20" x14ac:dyDescent="0.3">
      <c r="B19" t="s">
        <v>76</v>
      </c>
      <c r="C19" s="39">
        <v>24</v>
      </c>
      <c r="D19" s="9" t="s">
        <v>76</v>
      </c>
      <c r="E19" s="10">
        <f>C19/$C$26</f>
        <v>0.1</v>
      </c>
    </row>
    <row r="20" spans="2:20" x14ac:dyDescent="0.3">
      <c r="B20" t="s">
        <v>78</v>
      </c>
      <c r="C20" s="39">
        <v>55</v>
      </c>
      <c r="D20" s="9" t="s">
        <v>78</v>
      </c>
      <c r="E20" s="10">
        <f t="shared" ref="E20:E23" si="1">C20/$C$26</f>
        <v>0.22916666666666666</v>
      </c>
    </row>
    <row r="21" spans="2:20" x14ac:dyDescent="0.3">
      <c r="B21" t="s">
        <v>79</v>
      </c>
      <c r="C21" s="39">
        <v>102</v>
      </c>
      <c r="D21" s="9" t="s">
        <v>79</v>
      </c>
      <c r="E21" s="10">
        <f t="shared" si="1"/>
        <v>0.42499999999999999</v>
      </c>
    </row>
    <row r="22" spans="2:20" x14ac:dyDescent="0.3">
      <c r="B22" t="s">
        <v>80</v>
      </c>
      <c r="C22" s="39">
        <v>33</v>
      </c>
      <c r="D22" s="9" t="s">
        <v>80</v>
      </c>
      <c r="E22" s="10">
        <f t="shared" si="1"/>
        <v>0.13750000000000001</v>
      </c>
    </row>
    <row r="23" spans="2:20" x14ac:dyDescent="0.3">
      <c r="B23" t="s">
        <v>81</v>
      </c>
      <c r="C23" s="39">
        <v>22</v>
      </c>
      <c r="D23" s="9" t="s">
        <v>81</v>
      </c>
      <c r="E23" s="10">
        <f t="shared" si="1"/>
        <v>9.166666666666666E-2</v>
      </c>
    </row>
    <row r="24" spans="2:20" x14ac:dyDescent="0.3">
      <c r="B24" t="s">
        <v>82</v>
      </c>
      <c r="C24" s="39">
        <v>2</v>
      </c>
      <c r="D24" s="11" t="s">
        <v>82</v>
      </c>
      <c r="E24" s="12">
        <f>C24/$C$26</f>
        <v>8.3333333333333332E-3</v>
      </c>
    </row>
    <row r="25" spans="2:20" x14ac:dyDescent="0.3">
      <c r="E25" s="1"/>
    </row>
    <row r="26" spans="2:20" x14ac:dyDescent="0.3">
      <c r="C26">
        <f>SUM(C18:C24)</f>
        <v>240</v>
      </c>
      <c r="E26" s="1">
        <f>SUM(E18:E24)</f>
        <v>0.99999999999999989</v>
      </c>
    </row>
  </sheetData>
  <pageMargins left="0.7" right="0.7" top="0.75" bottom="0.75" header="0.3" footer="0.3"/>
  <pageSetup paperSize="9" orientation="portrait" horizontalDpi="4294967293" verticalDpi="0" r:id="rId1"/>
  <customProperties>
    <customPr name="Company"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D096F-8BB5-0445-88D6-E4EA10A5E661}">
  <sheetPr codeName="Sheet6"/>
  <dimension ref="A1:P25"/>
  <sheetViews>
    <sheetView zoomScale="70" zoomScaleNormal="70" workbookViewId="0">
      <selection activeCell="F14" sqref="F14"/>
    </sheetView>
  </sheetViews>
  <sheetFormatPr defaultColWidth="10.59765625" defaultRowHeight="15.6" x14ac:dyDescent="0.3"/>
  <cols>
    <col min="1" max="1" width="44.3984375" bestFit="1" customWidth="1"/>
    <col min="16" max="16" width="23.5" customWidth="1"/>
  </cols>
  <sheetData>
    <row r="1" spans="1:16" s="19" customFormat="1" ht="18" x14ac:dyDescent="0.35">
      <c r="A1" s="29" t="s">
        <v>87</v>
      </c>
    </row>
    <row r="4" spans="1:16" x14ac:dyDescent="0.3">
      <c r="B4" s="77" t="s">
        <v>88</v>
      </c>
      <c r="C4" s="77"/>
    </row>
    <row r="5" spans="1:16" x14ac:dyDescent="0.3">
      <c r="B5" t="s">
        <v>89</v>
      </c>
      <c r="C5" t="s">
        <v>90</v>
      </c>
    </row>
    <row r="6" spans="1:16" x14ac:dyDescent="0.3">
      <c r="A6" t="s">
        <v>91</v>
      </c>
      <c r="B6" s="39">
        <v>30</v>
      </c>
      <c r="C6" s="37">
        <v>170</v>
      </c>
    </row>
    <row r="7" spans="1:16" x14ac:dyDescent="0.3">
      <c r="A7" t="s">
        <v>92</v>
      </c>
      <c r="B7" s="39">
        <v>22</v>
      </c>
      <c r="C7" s="37">
        <v>178</v>
      </c>
    </row>
    <row r="8" spans="1:16" x14ac:dyDescent="0.3">
      <c r="A8" t="s">
        <v>93</v>
      </c>
      <c r="B8" s="39">
        <v>35</v>
      </c>
      <c r="C8" s="37">
        <v>165</v>
      </c>
    </row>
    <row r="9" spans="1:16" x14ac:dyDescent="0.3">
      <c r="A9" t="s">
        <v>94</v>
      </c>
      <c r="B9" s="39">
        <v>21</v>
      </c>
      <c r="C9" s="37">
        <v>179</v>
      </c>
    </row>
    <row r="10" spans="1:16" x14ac:dyDescent="0.3">
      <c r="A10" t="s">
        <v>95</v>
      </c>
      <c r="B10" s="39">
        <v>44</v>
      </c>
      <c r="C10" s="37">
        <v>156</v>
      </c>
    </row>
    <row r="11" spans="1:16" x14ac:dyDescent="0.3">
      <c r="A11" t="s">
        <v>96</v>
      </c>
      <c r="B11" s="39">
        <v>60</v>
      </c>
      <c r="C11" s="37">
        <v>140</v>
      </c>
    </row>
    <row r="16" spans="1:16" ht="18" x14ac:dyDescent="0.35">
      <c r="B16" t="s">
        <v>38</v>
      </c>
      <c r="K16" s="31" t="s">
        <v>97</v>
      </c>
      <c r="L16" s="30"/>
      <c r="M16" s="30"/>
      <c r="N16" s="30"/>
      <c r="O16" s="30"/>
      <c r="P16" s="30"/>
    </row>
    <row r="19" spans="1:2" x14ac:dyDescent="0.3">
      <c r="B19" t="s">
        <v>98</v>
      </c>
    </row>
    <row r="20" spans="1:2" x14ac:dyDescent="0.3">
      <c r="A20" t="s">
        <v>91</v>
      </c>
      <c r="B20" s="17">
        <f>B6/SUM(B6:C6)</f>
        <v>0.15</v>
      </c>
    </row>
    <row r="21" spans="1:2" x14ac:dyDescent="0.3">
      <c r="A21" t="s">
        <v>92</v>
      </c>
      <c r="B21" s="10">
        <f t="shared" ref="B21:B25" si="0">B7/SUM(B7:C7)</f>
        <v>0.11</v>
      </c>
    </row>
    <row r="22" spans="1:2" x14ac:dyDescent="0.3">
      <c r="A22" t="s">
        <v>93</v>
      </c>
      <c r="B22" s="10">
        <f t="shared" si="0"/>
        <v>0.17499999999999999</v>
      </c>
    </row>
    <row r="23" spans="1:2" x14ac:dyDescent="0.3">
      <c r="A23" t="s">
        <v>94</v>
      </c>
      <c r="B23" s="10">
        <f t="shared" si="0"/>
        <v>0.105</v>
      </c>
    </row>
    <row r="24" spans="1:2" x14ac:dyDescent="0.3">
      <c r="A24" t="s">
        <v>95</v>
      </c>
      <c r="B24" s="10">
        <f t="shared" si="0"/>
        <v>0.22</v>
      </c>
    </row>
    <row r="25" spans="1:2" x14ac:dyDescent="0.3">
      <c r="A25" t="s">
        <v>96</v>
      </c>
      <c r="B25" s="12">
        <f t="shared" si="0"/>
        <v>0.3</v>
      </c>
    </row>
  </sheetData>
  <pageMargins left="0.7" right="0.7" top="0.75" bottom="0.75" header="0.3" footer="0.3"/>
  <customProperties>
    <customPr name="Company" r:id="rId1"/>
  </customPropertie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3A796-012B-4277-AFC5-642FDEFF633A}">
  <dimension ref="A1:Z19"/>
  <sheetViews>
    <sheetView zoomScale="70" zoomScaleNormal="70" workbookViewId="0">
      <selection activeCell="A7" sqref="A7"/>
    </sheetView>
  </sheetViews>
  <sheetFormatPr defaultColWidth="10.59765625" defaultRowHeight="15.6" x14ac:dyDescent="0.3"/>
  <cols>
    <col min="1" max="1" width="21" bestFit="1" customWidth="1"/>
    <col min="4" max="4" width="17.59765625" customWidth="1"/>
    <col min="26" max="26" width="12" customWidth="1"/>
  </cols>
  <sheetData>
    <row r="1" spans="1:26" ht="18" x14ac:dyDescent="0.35">
      <c r="A1" s="29" t="s">
        <v>99</v>
      </c>
    </row>
    <row r="4" spans="1:26" x14ac:dyDescent="0.3">
      <c r="B4" t="s">
        <v>100</v>
      </c>
      <c r="C4" t="s">
        <v>101</v>
      </c>
      <c r="D4" t="s">
        <v>102</v>
      </c>
    </row>
    <row r="5" spans="1:26" x14ac:dyDescent="0.3">
      <c r="A5" t="s">
        <v>140</v>
      </c>
      <c r="B5" s="39">
        <v>120</v>
      </c>
      <c r="C5" s="39">
        <v>40</v>
      </c>
      <c r="D5" s="39">
        <v>40</v>
      </c>
    </row>
    <row r="6" spans="1:26" x14ac:dyDescent="0.3">
      <c r="A6" t="s">
        <v>104</v>
      </c>
      <c r="B6" s="39">
        <v>100</v>
      </c>
      <c r="C6" s="39">
        <v>30</v>
      </c>
      <c r="D6" s="39">
        <v>70</v>
      </c>
    </row>
    <row r="7" spans="1:26" x14ac:dyDescent="0.3">
      <c r="A7" t="s">
        <v>105</v>
      </c>
      <c r="B7" s="39">
        <v>50</v>
      </c>
      <c r="C7" s="39">
        <v>60</v>
      </c>
      <c r="D7" s="39">
        <v>90</v>
      </c>
    </row>
    <row r="8" spans="1:26" x14ac:dyDescent="0.3">
      <c r="A8" t="s">
        <v>106</v>
      </c>
      <c r="B8" s="39">
        <v>70</v>
      </c>
      <c r="C8" s="39">
        <v>70</v>
      </c>
      <c r="D8" s="39">
        <v>60</v>
      </c>
    </row>
    <row r="10" spans="1:26" x14ac:dyDescent="0.3">
      <c r="B10" t="s">
        <v>38</v>
      </c>
    </row>
    <row r="12" spans="1:26" ht="12" customHeight="1" x14ac:dyDescent="0.3"/>
    <row r="13" spans="1:26" x14ac:dyDescent="0.3">
      <c r="B13" t="s">
        <v>100</v>
      </c>
      <c r="C13" t="s">
        <v>107</v>
      </c>
      <c r="D13" t="s">
        <v>102</v>
      </c>
    </row>
    <row r="14" spans="1:26" ht="18" x14ac:dyDescent="0.35">
      <c r="A14" t="s">
        <v>103</v>
      </c>
      <c r="B14" s="42">
        <f>B5/SUM(B5:D5)</f>
        <v>0.6</v>
      </c>
      <c r="C14" s="42">
        <f>C5/SUM(B5:D5)</f>
        <v>0.2</v>
      </c>
      <c r="D14" s="43">
        <f>D5/SUM(B5:D5)</f>
        <v>0.2</v>
      </c>
      <c r="F14" s="1"/>
      <c r="U14" s="31" t="s">
        <v>108</v>
      </c>
      <c r="V14" s="30"/>
      <c r="W14" s="30"/>
      <c r="X14" s="30"/>
      <c r="Y14" s="30"/>
      <c r="Z14" s="30"/>
    </row>
    <row r="15" spans="1:26" x14ac:dyDescent="0.3">
      <c r="A15" t="s">
        <v>104</v>
      </c>
      <c r="B15" s="44">
        <f t="shared" ref="B15:B16" si="0">B6/SUM(B6:D6)</f>
        <v>0.5</v>
      </c>
      <c r="C15" s="44">
        <f t="shared" ref="C15:C17" si="1">C6/SUM(B6:D6)</f>
        <v>0.15</v>
      </c>
      <c r="D15" s="45">
        <f t="shared" ref="D15:D17" si="2">D6/SUM(B6:D6)</f>
        <v>0.35</v>
      </c>
      <c r="F15" s="1"/>
    </row>
    <row r="16" spans="1:26" x14ac:dyDescent="0.3">
      <c r="A16" t="s">
        <v>105</v>
      </c>
      <c r="B16" s="44">
        <f t="shared" si="0"/>
        <v>0.25</v>
      </c>
      <c r="C16" s="44">
        <f t="shared" si="1"/>
        <v>0.3</v>
      </c>
      <c r="D16" s="45">
        <f t="shared" si="2"/>
        <v>0.45</v>
      </c>
      <c r="F16" s="1"/>
    </row>
    <row r="17" spans="1:6" x14ac:dyDescent="0.3">
      <c r="A17" t="s">
        <v>106</v>
      </c>
      <c r="B17" s="46">
        <f>B8/SUM(B8:D8)</f>
        <v>0.35</v>
      </c>
      <c r="C17" s="46">
        <f t="shared" si="1"/>
        <v>0.35</v>
      </c>
      <c r="D17" s="47">
        <f t="shared" si="2"/>
        <v>0.3</v>
      </c>
      <c r="F17" s="1"/>
    </row>
    <row r="19" spans="1:6" x14ac:dyDescent="0.3">
      <c r="B19" s="1" t="s">
        <v>38</v>
      </c>
    </row>
  </sheetData>
  <pageMargins left="0.7" right="0.7" top="0.75" bottom="0.75" header="0.3" footer="0.3"/>
  <pageSetup orientation="portrait" r:id="rId1"/>
  <customProperties>
    <customPr name="Company"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3225BADEBBE34D8EFABF69E88D38F4" ma:contentTypeVersion="12" ma:contentTypeDescription="Create a new document." ma:contentTypeScope="" ma:versionID="8fb22c60e70d5503d6307e7493254075">
  <xsd:schema xmlns:xsd="http://www.w3.org/2001/XMLSchema" xmlns:xs="http://www.w3.org/2001/XMLSchema" xmlns:p="http://schemas.microsoft.com/office/2006/metadata/properties" xmlns:ns2="b5aa462b-f364-4780-813d-1d0476e94966" xmlns:ns3="7ca10c1c-0356-4872-9c4a-b5d3ce3bd096" targetNamespace="http://schemas.microsoft.com/office/2006/metadata/properties" ma:root="true" ma:fieldsID="3953856daf077ee4997f0caf8bbd722f" ns2:_="" ns3:_="">
    <xsd:import namespace="b5aa462b-f364-4780-813d-1d0476e94966"/>
    <xsd:import namespace="7ca10c1c-0356-4872-9c4a-b5d3ce3bd09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aa462b-f364-4780-813d-1d0476e949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a10c1c-0356-4872-9c4a-b5d3ce3bd09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79c6cfb5-50bc-4fca-81ee-f60fcea9a646"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C85C2A-9F21-4178-830C-C041CBFBD6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aa462b-f364-4780-813d-1d0476e94966"/>
    <ds:schemaRef ds:uri="7ca10c1c-0356-4872-9c4a-b5d3ce3bd0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F473EA-09E7-47D9-9B2D-A97BF2126BAB}">
  <ds:schemaRefs>
    <ds:schemaRef ds:uri="Microsoft.SharePoint.Taxonomy.ContentTypeSync"/>
  </ds:schemaRefs>
</ds:datastoreItem>
</file>

<file path=customXml/itemProps3.xml><?xml version="1.0" encoding="utf-8"?>
<ds:datastoreItem xmlns:ds="http://schemas.openxmlformats.org/officeDocument/2006/customXml" ds:itemID="{9D36C9EE-C38B-4015-8590-3FA2C71D5193}">
  <ds:schemaRefs>
    <ds:schemaRef ds:uri="http://schemas.microsoft.com/sharepoint/v3/contenttype/forms"/>
  </ds:schemaRefs>
</ds:datastoreItem>
</file>

<file path=customXml/itemProps4.xml><?xml version="1.0" encoding="utf-8"?>
<ds:datastoreItem xmlns:ds="http://schemas.openxmlformats.org/officeDocument/2006/customXml" ds:itemID="{F061BC17-CBEA-4A2D-A7B0-1EDD792F1080}">
  <ds:schemaRefs>
    <ds:schemaRef ds:uri="http://schemas.microsoft.com/office/2006/documentManagement/types"/>
    <ds:schemaRef ds:uri="http://purl.org/dc/terms/"/>
    <ds:schemaRef ds:uri="7ca10c1c-0356-4872-9c4a-b5d3ce3bd096"/>
    <ds:schemaRef ds:uri="http://purl.org/dc/elements/1.1/"/>
    <ds:schemaRef ds:uri="b5aa462b-f364-4780-813d-1d0476e94966"/>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Read me</vt:lpstr>
      <vt:lpstr>Key metrics summary (slide 4)</vt:lpstr>
      <vt:lpstr>Q15 free text (slide 18)</vt:lpstr>
      <vt:lpstr>Q16 free text (slide 19)</vt:lpstr>
      <vt:lpstr>Q18 free text (slide 16)</vt:lpstr>
      <vt:lpstr>Q24 free text (slide 23)</vt:lpstr>
      <vt:lpstr>Overall rating Q17 Q23</vt:lpstr>
      <vt:lpstr>Q3 (slide 12)</vt:lpstr>
      <vt:lpstr>Q11 (slide 14)</vt:lpstr>
      <vt:lpstr>Q13 (slide 15)</vt:lpstr>
      <vt:lpstr>Q20 (slide 21)</vt:lpstr>
      <vt:lpstr>PULSE Q17 Q23</vt:lpstr>
      <vt:lpstr>PULSE Q3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Tabetha Newman</dc:creator>
  <cp:keywords/>
  <dc:description/>
  <cp:lastModifiedBy>Clare Killen</cp:lastModifiedBy>
  <cp:revision/>
  <dcterms:created xsi:type="dcterms:W3CDTF">2018-04-26T14:21:53Z</dcterms:created>
  <dcterms:modified xsi:type="dcterms:W3CDTF">2021-01-12T17:34:38Z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0x0101003E3225BADEBBE34D8EFABF69E88D38F4</vt:lpwstr>
  </property>
</Properties>
</file>